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ثامنة\"/>
    </mc:Choice>
  </mc:AlternateContent>
  <xr:revisionPtr revIDLastSave="0" documentId="13_ncr:1_{667634ED-D483-4944-9891-9ADD7B2DC508}" xr6:coauthVersionLast="36" xr6:coauthVersionMax="36" xr10:uidLastSave="{00000000-0000-0000-0000-000000000000}"/>
  <bookViews>
    <workbookView xWindow="0" yWindow="0" windowWidth="21570" windowHeight="7890" tabRatio="850" xr2:uid="{00000000-000D-0000-FFFF-FFFF00000000}"/>
  </bookViews>
  <sheets>
    <sheet name="وزارات 2015" sheetId="111" r:id="rId1"/>
    <sheet name="البيانات الوصفية" sheetId="112" r:id="rId2"/>
    <sheet name="المتغيرات" sheetId="113" r:id="rId3"/>
  </sheets>
  <definedNames>
    <definedName name="_xlnm.Print_Area" localSheetId="0">'وزارات 2015'!$A$1:$G$69</definedName>
    <definedName name="_xlnm.Print_Titles" localSheetId="0">'وزارات 2015'!$3:$5</definedName>
  </definedNames>
  <calcPr calcId="191029"/>
</workbook>
</file>

<file path=xl/calcChain.xml><?xml version="1.0" encoding="utf-8"?>
<calcChain xmlns="http://schemas.openxmlformats.org/spreadsheetml/2006/main">
  <c r="G68" i="111" l="1"/>
  <c r="G67" i="111"/>
  <c r="G66" i="111"/>
  <c r="G65" i="111"/>
  <c r="G64" i="111"/>
  <c r="G63" i="111"/>
  <c r="G62" i="111"/>
  <c r="G61" i="111"/>
  <c r="G60" i="111"/>
  <c r="G59" i="111"/>
  <c r="G58" i="111"/>
  <c r="G57" i="111"/>
  <c r="G56" i="111"/>
  <c r="G55" i="111"/>
  <c r="G54" i="111"/>
  <c r="G53" i="111"/>
  <c r="G52" i="111"/>
  <c r="G51" i="111"/>
  <c r="G50" i="111"/>
  <c r="G49" i="111"/>
  <c r="G48" i="111"/>
  <c r="G47" i="111"/>
  <c r="G46" i="111"/>
  <c r="G45" i="111"/>
  <c r="G44" i="111"/>
  <c r="G43" i="111"/>
  <c r="G42" i="111"/>
  <c r="G41" i="111"/>
  <c r="G40" i="111"/>
  <c r="G39" i="111"/>
  <c r="G38" i="111"/>
  <c r="G37" i="111"/>
  <c r="G36" i="111"/>
  <c r="G35" i="111"/>
  <c r="G34" i="111"/>
  <c r="G33" i="111"/>
  <c r="G32" i="111"/>
  <c r="G31" i="111"/>
  <c r="G30" i="111"/>
  <c r="G29" i="111"/>
  <c r="G28" i="111"/>
  <c r="G27" i="111"/>
  <c r="G26" i="111"/>
  <c r="G25" i="111"/>
  <c r="G24" i="111"/>
  <c r="G23" i="111"/>
  <c r="G22" i="111"/>
  <c r="G21" i="111"/>
  <c r="G20" i="111"/>
  <c r="G19" i="111"/>
  <c r="G18" i="111"/>
  <c r="G17" i="111"/>
  <c r="G16" i="111"/>
  <c r="G15" i="111"/>
  <c r="G14" i="111"/>
  <c r="G13" i="111"/>
  <c r="G12" i="111"/>
  <c r="G11" i="111"/>
  <c r="G10" i="111"/>
  <c r="G9" i="111"/>
  <c r="G8" i="111"/>
  <c r="G69" i="111" s="1"/>
  <c r="G7" i="111"/>
  <c r="B69" i="111"/>
  <c r="D6" i="111" l="1"/>
  <c r="D7" i="111"/>
  <c r="D8" i="111"/>
  <c r="D9" i="111"/>
  <c r="D11" i="111"/>
  <c r="D12" i="111"/>
  <c r="D13" i="111"/>
  <c r="D15" i="111"/>
  <c r="D16" i="111"/>
  <c r="D17" i="111"/>
  <c r="D18" i="111"/>
  <c r="D19" i="111"/>
  <c r="D20" i="111"/>
  <c r="D21" i="111"/>
  <c r="D22" i="111"/>
  <c r="D23" i="111"/>
  <c r="D24" i="111"/>
  <c r="D25" i="111"/>
  <c r="D26" i="111"/>
  <c r="D27" i="111"/>
  <c r="D28" i="111"/>
  <c r="D29" i="111"/>
  <c r="D31" i="111"/>
  <c r="D32" i="111"/>
  <c r="D33" i="111"/>
  <c r="D34" i="111"/>
  <c r="D35" i="111"/>
  <c r="D36" i="111"/>
  <c r="D38" i="111"/>
  <c r="D40" i="111"/>
  <c r="D41" i="111"/>
  <c r="D42" i="111"/>
  <c r="D43" i="111"/>
  <c r="D44" i="111"/>
  <c r="D45" i="111"/>
  <c r="D46" i="111"/>
  <c r="D47" i="111"/>
  <c r="D48" i="111"/>
  <c r="D50" i="111"/>
  <c r="D51" i="111"/>
  <c r="D52" i="111"/>
  <c r="D53" i="111"/>
  <c r="D54" i="111"/>
  <c r="D55" i="111"/>
  <c r="D56" i="111"/>
  <c r="D57" i="111"/>
  <c r="D58" i="111"/>
  <c r="D59" i="111"/>
  <c r="D60" i="111"/>
  <c r="D61" i="111"/>
  <c r="D62" i="111"/>
  <c r="D63" i="111"/>
  <c r="D64" i="111"/>
  <c r="D65" i="111"/>
  <c r="D66" i="111"/>
  <c r="D67" i="111"/>
  <c r="D68" i="111"/>
  <c r="C69" i="111"/>
  <c r="E69" i="111" l="1"/>
  <c r="F68" i="111"/>
  <c r="F67" i="111"/>
  <c r="F65" i="111"/>
  <c r="F64" i="111"/>
  <c r="F63" i="111"/>
  <c r="F62" i="111"/>
  <c r="F61" i="111"/>
  <c r="F60" i="111"/>
  <c r="F59" i="111"/>
  <c r="F58" i="111"/>
  <c r="F57" i="111"/>
  <c r="F56" i="111"/>
  <c r="F54" i="111"/>
  <c r="F53" i="111"/>
  <c r="F52" i="111"/>
  <c r="F51" i="111"/>
  <c r="F50" i="111"/>
  <c r="F48" i="111"/>
  <c r="F47" i="111"/>
  <c r="F46" i="111"/>
  <c r="F45" i="111"/>
  <c r="F44" i="111"/>
  <c r="F43" i="111"/>
  <c r="F42" i="111"/>
  <c r="F41" i="111"/>
  <c r="F40" i="111"/>
  <c r="F38" i="111"/>
  <c r="F36" i="111"/>
  <c r="F35" i="111"/>
  <c r="F34" i="111"/>
  <c r="F33" i="111"/>
  <c r="F32" i="111"/>
  <c r="F31" i="111"/>
  <c r="F29" i="111"/>
  <c r="F28" i="111"/>
  <c r="F27" i="111"/>
  <c r="F26" i="111"/>
  <c r="F25" i="111"/>
  <c r="F24" i="111"/>
  <c r="F23" i="111"/>
  <c r="F22" i="111"/>
  <c r="F21" i="111"/>
  <c r="F20" i="111"/>
  <c r="F19" i="111"/>
  <c r="F18" i="111"/>
  <c r="F17" i="111"/>
  <c r="F16" i="111"/>
  <c r="F15" i="111"/>
  <c r="F13" i="111"/>
  <c r="F12" i="111"/>
  <c r="F11" i="111"/>
  <c r="F9" i="111"/>
  <c r="F8" i="111"/>
  <c r="F7" i="111"/>
  <c r="G6" i="111"/>
  <c r="F6" i="111"/>
  <c r="D69" i="111" l="1"/>
  <c r="F69" i="111"/>
</calcChain>
</file>

<file path=xl/sharedStrings.xml><?xml version="1.0" encoding="utf-8"?>
<sst xmlns="http://schemas.openxmlformats.org/spreadsheetml/2006/main" count="145" uniqueCount="128">
  <si>
    <t>(مليون ريال عماني)</t>
  </si>
  <si>
    <t>بلدية مسقط</t>
  </si>
  <si>
    <t>وزارة الخارجية</t>
  </si>
  <si>
    <t>وزارة الداخلية</t>
  </si>
  <si>
    <t>جامعة السلطان قابوس</t>
  </si>
  <si>
    <t>وزارة المالية</t>
  </si>
  <si>
    <t>وزارة النفط والغاز</t>
  </si>
  <si>
    <t>ديوان البلاط السلطاني</t>
  </si>
  <si>
    <t>شؤون البلاط السلطاني</t>
  </si>
  <si>
    <t>الـــــــــــــــوزارة</t>
  </si>
  <si>
    <t>مكتب نائب رئيس الوزراء لشؤون مجلس الوزراء</t>
  </si>
  <si>
    <t>الأمانة العامه  لمجلس الوزراء</t>
  </si>
  <si>
    <t xml:space="preserve">مكتب مستشار جلالة السلطان للشؤون الثقافية </t>
  </si>
  <si>
    <t>مكتب ممثل جلالة السلطان</t>
  </si>
  <si>
    <t>مشروع زراعة المليون نخلة</t>
  </si>
  <si>
    <t>وزارة الشؤون القانونية</t>
  </si>
  <si>
    <t>وزارة الاعلام</t>
  </si>
  <si>
    <t>وزارة التجاره والصناعه</t>
  </si>
  <si>
    <t xml:space="preserve">وزارة العدل </t>
  </si>
  <si>
    <t>وزارة الصحه</t>
  </si>
  <si>
    <t>وزارة التربيه والتعليم</t>
  </si>
  <si>
    <t xml:space="preserve">وزارة التنمية الإجتماعية </t>
  </si>
  <si>
    <t>وزارة التراث  والثقافة</t>
  </si>
  <si>
    <t xml:space="preserve">وزارة الإسكان </t>
  </si>
  <si>
    <t>وزارة البلديات الاقليميه  وموارد المياه</t>
  </si>
  <si>
    <t>وزارة البيئة والشؤون المناخية</t>
  </si>
  <si>
    <t>اللجنه العليا للاحتفالات بالعيد الوطني</t>
  </si>
  <si>
    <t xml:space="preserve">مكتب وزير الدوله ومحافظ ظفار </t>
  </si>
  <si>
    <t>مجلس الشورى</t>
  </si>
  <si>
    <t>وزارة الخدمه المدنيه</t>
  </si>
  <si>
    <t>المؤسسه العامه للمناطق الصناعيه</t>
  </si>
  <si>
    <t xml:space="preserve">الهيئة العامة للمخازن والإحتياطي الغذائي </t>
  </si>
  <si>
    <t>وزارة الشؤون الرياضية</t>
  </si>
  <si>
    <t xml:space="preserve">معهد الإدارة العامة </t>
  </si>
  <si>
    <t xml:space="preserve"> وزارة التعليم العالي</t>
  </si>
  <si>
    <t>هيئة تقنية المعلومات</t>
  </si>
  <si>
    <t>وزارة الاوقاف والشؤون الدينية</t>
  </si>
  <si>
    <t>الإدعاء العام</t>
  </si>
  <si>
    <t>الهيئه العامه للصناعات الحرفية</t>
  </si>
  <si>
    <t xml:space="preserve">وزارة السياحة   </t>
  </si>
  <si>
    <t>هيئة تنظيم الإتصالات</t>
  </si>
  <si>
    <t xml:space="preserve">وزارة القوى العاملة </t>
  </si>
  <si>
    <t>مجلس البحث العلمي</t>
  </si>
  <si>
    <t>المجلس العماني للإختصاصات الطبية</t>
  </si>
  <si>
    <t>هيئة الوثائق والمحفوظات الوطنية</t>
  </si>
  <si>
    <t xml:space="preserve">الاجـــمـــــــالـــــــــي </t>
  </si>
  <si>
    <t>محافظة مسقط</t>
  </si>
  <si>
    <t xml:space="preserve">اللجنة الوطنية لحقوق الانسان </t>
  </si>
  <si>
    <t xml:space="preserve">مجلس المناقصات </t>
  </si>
  <si>
    <t>الهيئة العمانية للإعتماد الاكاديمي</t>
  </si>
  <si>
    <t>الهيئة العامة للاذاعة والتلفزيون</t>
  </si>
  <si>
    <t xml:space="preserve">جهاز الرقابة المالية والإدارية للدولة </t>
  </si>
  <si>
    <t>بلدية صحار</t>
  </si>
  <si>
    <t>الهيئة العامة لترويج الإستثمار وتنمية الصادرات</t>
  </si>
  <si>
    <t xml:space="preserve">هيئة المنطقة الإقتصادية الخاصة الدقم </t>
  </si>
  <si>
    <t>مجلس الشؤون الإدارية - القضاء</t>
  </si>
  <si>
    <t>مشروع جامعة عمان</t>
  </si>
  <si>
    <t xml:space="preserve">وزارة الزراعه والثروة السمكية  </t>
  </si>
  <si>
    <t xml:space="preserve">مجلس التعليم </t>
  </si>
  <si>
    <t>الهيئة العامة للطيران المداني</t>
  </si>
  <si>
    <t>المجلس الاعلى للتخطيط - الأمانة العامة</t>
  </si>
  <si>
    <t>المركز الوطني للإحصاء والمعلومات</t>
  </si>
  <si>
    <t>الهيئة العامة للتعدين</t>
  </si>
  <si>
    <t xml:space="preserve"> </t>
  </si>
  <si>
    <t xml:space="preserve">وزارة النقل </t>
  </si>
  <si>
    <t xml:space="preserve">اجمالي الإلتزام </t>
  </si>
  <si>
    <t xml:space="preserve">احتياطي المشروعات الانمائية  *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</si>
  <si>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</si>
  <si>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</si>
  <si>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</si>
  <si>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</si>
  <si>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</si>
  <si>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 xml:space="preserve">الهيئة العامة للكهرباء والمياه </t>
  </si>
  <si>
    <t>موقف إقفال الخطة الخمسية الثامنة (2011-2015) - وزارات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</si>
  <si>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</si>
  <si>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</si>
  <si>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</si>
  <si>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</si>
  <si>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</si>
  <si>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</si>
  <si>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</si>
  <si>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</si>
  <si>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</si>
  <si>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</si>
  <si>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</si>
  <si>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</si>
  <si>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</si>
  <si>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</si>
  <si>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</si>
  <si>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</si>
  <si>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 (2015-2011)</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</si>
  <si>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</si>
  <si>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</si>
  <si>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</si>
  <si>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</si>
  <si>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</si>
  <si>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</si>
  <si>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</si>
  <si>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</si>
  <si>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</si>
  <si>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اسم مجموعة البيانات</t>
  </si>
  <si>
    <t>Dataset Name</t>
  </si>
  <si>
    <t xml:space="preserve"> موقف إقفال الخطة الخمسية الثامنة (2011-2015) </t>
  </si>
  <si>
    <t>the status of the closure of the  Eighth  Five-Year Plan (2011-2015)</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</si>
  <si>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</si>
  <si>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</si>
  <si>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</si>
  <si>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</si>
  <si>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</si>
  <si>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</si>
  <si>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</si>
  <si>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</si>
  <si>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</si>
  <si>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</si>
  <si>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الوزارة</t>
  </si>
  <si>
    <t>جهة حكومية مركزية تشكل جزءًا من السلطة التنفيذية في الدولة، يرأسها وزير، وتختص بإدارة قطاع معين من الشؤون العامة مثل الصحة، التعليم، المالية، أو الاقتصاد. وتُناط بها مسؤوليات رسم السياسات ووضع اللوائح وتنفيذ البرامج الحكومية في مجال اختصاصها</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</si>
  <si>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</si>
  <si>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</si>
  <si>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</si>
  <si>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</si>
  <si>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</si>
  <si>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</si>
  <si>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</si>
  <si>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</si>
  <si>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</si>
  <si>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</si>
  <si>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تستعرض هذه القاعدة موقف إقفال الخطة الخمسية الثامنة (2011-2015) وفقاً للوزارات </t>
  </si>
  <si>
    <t>This database presents the status of the closure of the Eighth  Five-Year Plan (2011-2015) based on ministries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</si>
</sst>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00"/>
    <numFmt numFmtId="168" formatCode="#\'##0\'##0"/>
    <numFmt numFmtId="169" formatCode="_-&quot;ر.س.&quot;\ * #,##0_-;_-&quot;ر.س.&quot;\ * #,##0\-;_-&quot;ر.س.&quot;\ * &quot;-&quot;_-;_-@_-"/>
    <numFmt numFmtId="170" formatCode="_-&quot;ر.س.&quot;\ * #,##0.00_-;_-&quot;ر.س.&quot;\ * #,##0.00\-;_-&quot;ر.س.&quot;\ * &quot;-&quot;??_-;_-@_-"/>
    <numFmt numFmtId="171" formatCode="0.0%"/>
  </numFmts>
  <fonts count="51">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sz val="14"/>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4"/>
      <name val="Arial"/>
      <family val="2"/>
    </font>
    <font>
      <sz val="26"/>
      <name val="Arial"/>
      <family val="2"/>
    </font>
    <font>
      <sz val="18"/>
      <name val="Akhbar MT"/>
      <charset val="178"/>
    </font>
    <font>
      <sz val="10"/>
      <name val="Akhbar MT"/>
      <charset val="178"/>
    </font>
    <font>
      <sz val="26"/>
      <color indexed="10"/>
      <name val="Akhbar MT"/>
      <charset val="178"/>
    </font>
    <font>
      <sz val="14"/>
      <name val="Akhbar MT"/>
      <charset val="178"/>
    </font>
    <font>
      <sz val="24"/>
      <color indexed="10"/>
      <name val="Akhbar MT"/>
      <charset val="178"/>
    </font>
    <font>
      <sz val="12"/>
      <name val="Akhbar MT"/>
      <charset val="178"/>
    </font>
    <font>
      <sz val="26"/>
      <name val="Akhbar MT"/>
      <charset val="178"/>
    </font>
    <font>
      <sz val="24"/>
      <name val="Akhbar MT"/>
      <charset val="178"/>
    </font>
    <font>
      <sz val="16"/>
      <name val="Akhbar MT"/>
      <charset val="178"/>
    </font>
    <font>
      <sz val="12"/>
      <color theme="1"/>
      <name val="Akhbar MT"/>
      <charset val="178"/>
    </font>
    <font>
      <sz val="14"/>
      <color rgb="FFC00000"/>
      <name val="Akhbar MT"/>
      <charset val="178"/>
    </font>
    <font>
      <sz val="12"/>
      <name val="Arial"/>
      <family val="2"/>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family val="2"/>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91">
    <xf numFmtId="0" fontId="0" fillId="0" borderId="0"/>
    <xf numFmtId="168" fontId="10" fillId="0" borderId="1" applyNumberFormat="0">
      <alignment horizontal="right" readingOrder="2"/>
    </xf>
    <xf numFmtId="0" fontId="9" fillId="0" borderId="0"/>
    <xf numFmtId="0" fontId="9" fillId="0" borderId="0"/>
    <xf numFmtId="0" fontId="9" fillId="0" borderId="0"/>
    <xf numFmtId="0" fontId="9" fillId="0" borderId="0"/>
    <xf numFmtId="0" fontId="11" fillId="0" borderId="0"/>
    <xf numFmtId="0" fontId="9" fillId="0" borderId="0"/>
    <xf numFmtId="169" fontId="9" fillId="0" borderId="0" applyFont="0" applyFill="0" applyBorder="0" applyAlignment="0" applyProtection="0"/>
    <xf numFmtId="170"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8" fillId="0" borderId="0"/>
    <xf numFmtId="0" fontId="7" fillId="0" borderId="0"/>
    <xf numFmtId="0" fontId="13" fillId="0" borderId="0" applyNumberFormat="0" applyFill="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0" applyNumberFormat="0" applyBorder="0" applyAlignment="0" applyProtection="0"/>
    <xf numFmtId="0" fontId="20" fillId="6" borderId="9" applyNumberFormat="0" applyAlignment="0" applyProtection="0"/>
    <xf numFmtId="0" fontId="21" fillId="7" borderId="10" applyNumberFormat="0" applyAlignment="0" applyProtection="0"/>
    <xf numFmtId="0" fontId="22" fillId="7" borderId="9" applyNumberFormat="0" applyAlignment="0" applyProtection="0"/>
    <xf numFmtId="0" fontId="23" fillId="0" borderId="11" applyNumberFormat="0" applyFill="0" applyAlignment="0" applyProtection="0"/>
    <xf numFmtId="0" fontId="24" fillId="8" borderId="12"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8" fillId="33" borderId="0" applyNumberFormat="0" applyBorder="0" applyAlignment="0" applyProtection="0"/>
    <xf numFmtId="0" fontId="6" fillId="0" borderId="0"/>
    <xf numFmtId="0" fontId="6" fillId="9" borderId="13" applyNumberFormat="0" applyFont="0" applyAlignment="0" applyProtection="0"/>
    <xf numFmtId="165" fontId="9" fillId="0" borderId="0" applyFont="0" applyFill="0" applyBorder="0" applyAlignment="0" applyProtection="0"/>
    <xf numFmtId="0" fontId="5" fillId="0" borderId="0"/>
    <xf numFmtId="0" fontId="5" fillId="0" borderId="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0" borderId="0"/>
    <xf numFmtId="0" fontId="4" fillId="9" borderId="13" applyNumberFormat="0" applyFont="0" applyAlignment="0" applyProtection="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48" fillId="0" borderId="0" applyNumberFormat="0" applyFill="0" applyBorder="0" applyAlignment="0" applyProtection="0"/>
    <xf numFmtId="0" fontId="1" fillId="0" borderId="0"/>
    <xf numFmtId="0" fontId="3" fillId="0" borderId="0"/>
  </cellStyleXfs>
  <cellXfs count="70">
    <xf numFmtId="0" fontId="0" fillId="0" borderId="0" xfId="0"/>
    <xf numFmtId="0" fontId="9" fillId="0" borderId="0" xfId="2"/>
    <xf numFmtId="0" fontId="12" fillId="0" borderId="0" xfId="2" applyFont="1"/>
    <xf numFmtId="0" fontId="30" fillId="0" borderId="0" xfId="2" applyFont="1"/>
    <xf numFmtId="0" fontId="29" fillId="0" borderId="0" xfId="2" applyFont="1"/>
    <xf numFmtId="166" fontId="30" fillId="0" borderId="0" xfId="2" applyNumberFormat="1" applyFont="1"/>
    <xf numFmtId="0" fontId="32" fillId="0" borderId="0" xfId="2" applyFont="1"/>
    <xf numFmtId="0" fontId="34" fillId="0" borderId="0" xfId="2" applyFont="1"/>
    <xf numFmtId="0" fontId="37" fillId="0" borderId="0" xfId="2" applyFont="1"/>
    <xf numFmtId="0" fontId="38" fillId="0" borderId="0" xfId="2" applyFont="1"/>
    <xf numFmtId="166" fontId="36" fillId="0" borderId="2" xfId="2" applyNumberFormat="1" applyFont="1" applyFill="1" applyBorder="1" applyAlignment="1">
      <alignment horizontal="center" vertical="center" readingOrder="2"/>
    </xf>
    <xf numFmtId="171" fontId="40" fillId="0" borderId="2" xfId="2" applyNumberFormat="1" applyFont="1" applyFill="1" applyBorder="1" applyAlignment="1">
      <alignment horizontal="center" vertical="center" readingOrder="1"/>
    </xf>
    <xf numFmtId="166" fontId="40" fillId="2" borderId="2" xfId="2" applyNumberFormat="1" applyFont="1" applyFill="1" applyBorder="1" applyAlignment="1">
      <alignment horizontal="center" vertical="center" readingOrder="2"/>
    </xf>
    <xf numFmtId="166" fontId="40" fillId="0" borderId="2" xfId="2" applyNumberFormat="1" applyFont="1" applyFill="1" applyBorder="1" applyAlignment="1">
      <alignment horizontal="center" vertical="center" readingOrder="2"/>
    </xf>
    <xf numFmtId="166" fontId="36" fillId="2" borderId="2" xfId="2" applyNumberFormat="1" applyFont="1" applyFill="1" applyBorder="1" applyAlignment="1">
      <alignment horizontal="center" vertical="center" readingOrder="2"/>
    </xf>
    <xf numFmtId="166" fontId="39" fillId="34" borderId="2" xfId="2" applyNumberFormat="1" applyFont="1" applyFill="1" applyBorder="1" applyAlignment="1">
      <alignment horizontal="center" vertical="center" readingOrder="2"/>
    </xf>
    <xf numFmtId="171" fontId="39" fillId="34" borderId="2" xfId="2" applyNumberFormat="1" applyFont="1" applyFill="1" applyBorder="1" applyAlignment="1">
      <alignment horizontal="center" vertical="center" readingOrder="2"/>
    </xf>
    <xf numFmtId="166" fontId="34" fillId="35" borderId="3" xfId="2" applyNumberFormat="1" applyFont="1" applyFill="1" applyBorder="1" applyAlignment="1">
      <alignment horizontal="right" vertical="center" readingOrder="2"/>
    </xf>
    <xf numFmtId="166" fontId="34" fillId="35" borderId="2" xfId="2" applyNumberFormat="1" applyFont="1" applyFill="1" applyBorder="1" applyAlignment="1">
      <alignment horizontal="right" vertical="center" readingOrder="2"/>
    </xf>
    <xf numFmtId="0" fontId="32" fillId="36" borderId="0" xfId="2" applyFont="1" applyFill="1"/>
    <xf numFmtId="0" fontId="33" fillId="36" borderId="0" xfId="2" applyFont="1" applyFill="1" applyAlignment="1">
      <alignment horizontal="center"/>
    </xf>
    <xf numFmtId="0" fontId="34" fillId="36" borderId="0" xfId="2" applyFont="1" applyFill="1"/>
    <xf numFmtId="0" fontId="35" fillId="36" borderId="0" xfId="2" applyFont="1" applyFill="1" applyAlignment="1">
      <alignment horizontal="center"/>
    </xf>
    <xf numFmtId="0" fontId="41" fillId="36" borderId="0" xfId="2" applyFont="1" applyFill="1" applyAlignment="1">
      <alignment horizontal="center" vertical="center"/>
    </xf>
    <xf numFmtId="0" fontId="35" fillId="36" borderId="0" xfId="2" applyFont="1" applyFill="1" applyAlignment="1">
      <alignment horizontal="center" vertical="center"/>
    </xf>
    <xf numFmtId="167" fontId="42" fillId="0" borderId="0" xfId="2" applyNumberFormat="1" applyFont="1"/>
    <xf numFmtId="0" fontId="43" fillId="36" borderId="16" xfId="87" applyFont="1" applyFill="1" applyBorder="1" applyAlignment="1">
      <alignment horizontal="right" vertical="center" wrapText="1" indent="1" readingOrder="2"/>
    </xf>
    <xf numFmtId="0" fontId="46" fillId="36" borderId="18" xfId="87" applyFont="1" applyFill="1" applyBorder="1" applyAlignment="1">
      <alignment vertical="center" wrapText="1"/>
    </xf>
    <xf numFmtId="0" fontId="44" fillId="36" borderId="0" xfId="87" applyFont="1" applyFill="1" applyAlignment="1">
      <alignment horizontal="right" vertical="center"/>
    </xf>
    <xf numFmtId="0" fontId="44" fillId="36" borderId="0" xfId="87" applyFont="1" applyFill="1" applyAlignment="1">
      <alignment horizontal="center" vertical="center"/>
    </xf>
    <xf numFmtId="0" fontId="47" fillId="36" borderId="19" xfId="87" applyFont="1" applyFill="1" applyBorder="1" applyAlignment="1">
      <alignment vertical="center"/>
    </xf>
    <xf numFmtId="0" fontId="44" fillId="36" borderId="20" xfId="87" applyFont="1" applyFill="1" applyBorder="1" applyAlignment="1">
      <alignment vertical="center" wrapText="1"/>
    </xf>
    <xf numFmtId="0" fontId="43" fillId="37" borderId="21" xfId="89" applyFont="1" applyFill="1" applyBorder="1" applyAlignment="1">
      <alignment horizontal="right" vertical="center" wrapText="1" indent="1" readingOrder="2"/>
    </xf>
    <xf numFmtId="0" fontId="44" fillId="37" borderId="0" xfId="89" applyFont="1" applyFill="1" applyAlignment="1">
      <alignment horizontal="right" vertical="center"/>
    </xf>
    <xf numFmtId="0" fontId="44" fillId="37" borderId="0" xfId="89" applyFont="1" applyFill="1" applyAlignment="1">
      <alignment horizontal="left" vertical="center" wrapText="1"/>
    </xf>
    <xf numFmtId="49" fontId="43" fillId="37" borderId="16" xfId="89" applyNumberFormat="1" applyFont="1" applyFill="1" applyBorder="1" applyAlignment="1">
      <alignment horizontal="left" vertical="center" wrapText="1"/>
    </xf>
    <xf numFmtId="0" fontId="43" fillId="37" borderId="16" xfId="89" applyFont="1" applyFill="1" applyBorder="1" applyAlignment="1">
      <alignment horizontal="right" vertical="center" wrapText="1" indent="1" readingOrder="2"/>
    </xf>
    <xf numFmtId="0" fontId="46" fillId="38" borderId="18" xfId="89" applyFont="1" applyFill="1" applyBorder="1" applyAlignment="1">
      <alignment vertical="center" wrapText="1"/>
    </xf>
    <xf numFmtId="14" fontId="44" fillId="36" borderId="0" xfId="87" applyNumberFormat="1" applyFont="1" applyFill="1" applyAlignment="1">
      <alignment horizontal="center" vertical="center"/>
    </xf>
    <xf numFmtId="14" fontId="47" fillId="36" borderId="19" xfId="87" applyNumberFormat="1" applyFont="1" applyFill="1" applyBorder="1" applyAlignment="1">
      <alignment horizontal="center" vertical="center"/>
    </xf>
    <xf numFmtId="0" fontId="49" fillId="39" borderId="23" xfId="90" applyFont="1" applyFill="1" applyBorder="1" applyAlignment="1">
      <alignment horizontal="center" vertical="center" wrapText="1" readingOrder="2"/>
    </xf>
    <xf numFmtId="0" fontId="50" fillId="39" borderId="4" xfId="90" applyFont="1" applyFill="1" applyBorder="1" applyAlignment="1">
      <alignment horizontal="center" vertical="center" wrapText="1" readingOrder="2"/>
    </xf>
    <xf numFmtId="0" fontId="50" fillId="39" borderId="24" xfId="90" applyFont="1" applyFill="1" applyBorder="1" applyAlignment="1">
      <alignment horizontal="center" vertical="center" wrapText="1" readingOrder="2"/>
    </xf>
    <xf numFmtId="0" fontId="49" fillId="39" borderId="25" xfId="90" applyFont="1" applyFill="1" applyBorder="1" applyAlignment="1">
      <alignment horizontal="center" vertical="center" wrapText="1" readingOrder="2"/>
    </xf>
    <xf numFmtId="0" fontId="50" fillId="39" borderId="2" xfId="90" applyFont="1" applyFill="1" applyBorder="1" applyAlignment="1">
      <alignment horizontal="center" vertical="center" wrapText="1" readingOrder="2"/>
    </xf>
    <xf numFmtId="0" fontId="50" fillId="39" borderId="5" xfId="90" applyFont="1" applyFill="1" applyBorder="1" applyAlignment="1">
      <alignment horizontal="center" vertical="center" wrapText="1" readingOrder="2"/>
    </xf>
    <xf numFmtId="0" fontId="49" fillId="0" borderId="25" xfId="90" applyFont="1" applyBorder="1" applyAlignment="1">
      <alignment horizontal="center" vertical="center" wrapText="1" readingOrder="2"/>
    </xf>
    <xf numFmtId="0" fontId="49" fillId="0" borderId="2" xfId="90" applyFont="1" applyBorder="1" applyAlignment="1">
      <alignment horizontal="center" vertical="center" wrapText="1" readingOrder="2"/>
    </xf>
    <xf numFmtId="0" fontId="50" fillId="0" borderId="2" xfId="90" applyFont="1" applyBorder="1" applyAlignment="1">
      <alignment horizontal="center" vertical="center" wrapText="1" readingOrder="2"/>
    </xf>
    <xf numFmtId="0" fontId="50" fillId="0" borderId="5" xfId="90" applyFont="1" applyBorder="1" applyAlignment="1">
      <alignment horizontal="center" vertical="center" wrapText="1" readingOrder="2"/>
    </xf>
    <xf numFmtId="0" fontId="49" fillId="39" borderId="2" xfId="90" applyFont="1" applyFill="1" applyBorder="1" applyAlignment="1">
      <alignment horizontal="center" vertical="center" wrapText="1" readingOrder="2"/>
    </xf>
    <xf numFmtId="0" fontId="49" fillId="0" borderId="26" xfId="90" applyFont="1" applyBorder="1" applyAlignment="1">
      <alignment horizontal="center" vertical="center" wrapText="1" readingOrder="2"/>
    </xf>
    <xf numFmtId="0" fontId="49" fillId="0" borderId="3" xfId="90" applyFont="1" applyBorder="1" applyAlignment="1">
      <alignment horizontal="center" vertical="center" wrapText="1" readingOrder="2"/>
    </xf>
    <xf numFmtId="0" fontId="50" fillId="0" borderId="3" xfId="90" applyFont="1" applyBorder="1" applyAlignment="1">
      <alignment horizontal="center" vertical="center" wrapText="1" readingOrder="2"/>
    </xf>
    <xf numFmtId="0" fontId="50" fillId="0" borderId="15" xfId="90" applyFont="1" applyBorder="1" applyAlignment="1">
      <alignment horizontal="center" vertical="center" wrapText="1" readingOrder="2"/>
    </xf>
    <xf numFmtId="0" fontId="31" fillId="36" borderId="0" xfId="2" applyFont="1" applyFill="1" applyAlignment="1">
      <alignment horizontal="center"/>
    </xf>
    <xf numFmtId="3" fontId="39" fillId="34" borderId="3" xfId="6" applyNumberFormat="1" applyFont="1" applyFill="1" applyBorder="1" applyAlignment="1">
      <alignment horizontal="center" vertical="center" wrapText="1" readingOrder="2"/>
    </xf>
    <xf numFmtId="3" fontId="39" fillId="34" borderId="4" xfId="6" applyNumberFormat="1" applyFont="1" applyFill="1" applyBorder="1" applyAlignment="1">
      <alignment horizontal="center" vertical="center" wrapText="1" readingOrder="2"/>
    </xf>
    <xf numFmtId="3" fontId="39" fillId="34" borderId="3" xfId="6" applyNumberFormat="1" applyFont="1" applyFill="1" applyBorder="1" applyAlignment="1">
      <alignment horizontal="center" vertical="center" readingOrder="2"/>
    </xf>
    <xf numFmtId="3" fontId="39" fillId="34" borderId="4" xfId="6" applyNumberFormat="1" applyFont="1" applyFill="1" applyBorder="1" applyAlignment="1">
      <alignment horizontal="center" vertical="center" readingOrder="2"/>
    </xf>
    <xf numFmtId="0" fontId="44" fillId="36" borderId="17" xfId="87" applyFont="1" applyFill="1" applyBorder="1" applyAlignment="1">
      <alignment horizontal="right" vertical="center" wrapText="1"/>
    </xf>
    <xf numFmtId="0" fontId="44" fillId="36" borderId="0" xfId="87" applyFont="1" applyFill="1" applyAlignment="1">
      <alignment horizontal="right" vertical="center" wrapText="1"/>
    </xf>
    <xf numFmtId="0" fontId="45" fillId="36" borderId="0" xfId="87" applyFont="1" applyFill="1" applyAlignment="1">
      <alignment horizontal="left" vertical="center" wrapText="1"/>
    </xf>
    <xf numFmtId="0" fontId="48" fillId="37" borderId="17" xfId="88" applyFill="1" applyBorder="1" applyAlignment="1">
      <alignment horizontal="center" vertical="center"/>
    </xf>
    <xf numFmtId="0" fontId="48" fillId="37" borderId="0" xfId="88" applyFill="1" applyBorder="1" applyAlignment="1">
      <alignment horizontal="center" vertical="center"/>
    </xf>
    <xf numFmtId="0" fontId="48" fillId="37" borderId="22" xfId="88" applyFill="1" applyBorder="1" applyAlignment="1">
      <alignment horizontal="center" vertical="center"/>
    </xf>
    <xf numFmtId="0" fontId="44" fillId="37" borderId="17" xfId="89" applyFont="1" applyFill="1" applyBorder="1" applyAlignment="1">
      <alignment horizontal="right" vertical="center" wrapText="1"/>
    </xf>
    <xf numFmtId="0" fontId="44" fillId="37" borderId="0" xfId="89" applyFont="1" applyFill="1" applyAlignment="1">
      <alignment horizontal="right" vertical="center" wrapText="1"/>
    </xf>
    <xf numFmtId="0" fontId="44" fillId="37" borderId="17" xfId="89" applyFont="1" applyFill="1" applyBorder="1" applyAlignment="1">
      <alignment horizontal="left" vertical="center" wrapText="1"/>
    </xf>
    <xf numFmtId="0" fontId="44" fillId="37" borderId="0" xfId="89" applyFont="1" applyFill="1" applyAlignment="1">
      <alignment horizontal="left" vertical="center" wrapText="1"/>
    </xf>
  </cellXfs>
  <cellStyles count="91">
    <cellStyle name="20% - Accent1" xfId="31" builtinId="30" customBuiltin="1"/>
    <cellStyle name="20% - Accent1 2" xfId="59" xr:uid="{00000000-0005-0000-0000-000043000000}"/>
    <cellStyle name="20% - Accent1 3" xfId="73" xr:uid="{00000000-0005-0000-0000-000051000000}"/>
    <cellStyle name="20% - Accent2" xfId="35" builtinId="34" customBuiltin="1"/>
    <cellStyle name="20% - Accent2 2" xfId="61" xr:uid="{00000000-0005-0000-0000-000044000000}"/>
    <cellStyle name="20% - Accent2 3" xfId="75" xr:uid="{00000000-0005-0000-0000-000052000000}"/>
    <cellStyle name="20% - Accent3" xfId="39" builtinId="38" customBuiltin="1"/>
    <cellStyle name="20% - Accent3 2" xfId="63" xr:uid="{00000000-0005-0000-0000-000045000000}"/>
    <cellStyle name="20% - Accent3 3" xfId="77" xr:uid="{00000000-0005-0000-0000-000053000000}"/>
    <cellStyle name="20% - Accent4" xfId="43" builtinId="42" customBuiltin="1"/>
    <cellStyle name="20% - Accent4 2" xfId="65" xr:uid="{00000000-0005-0000-0000-000046000000}"/>
    <cellStyle name="20% - Accent4 3" xfId="79" xr:uid="{00000000-0005-0000-0000-000054000000}"/>
    <cellStyle name="20% - Accent5" xfId="47" builtinId="46" customBuiltin="1"/>
    <cellStyle name="20% - Accent5 2" xfId="67" xr:uid="{00000000-0005-0000-0000-000047000000}"/>
    <cellStyle name="20% - Accent5 3" xfId="81" xr:uid="{00000000-0005-0000-0000-000055000000}"/>
    <cellStyle name="20% - Accent6" xfId="51" builtinId="50" customBuiltin="1"/>
    <cellStyle name="20% - Accent6 2" xfId="69" xr:uid="{00000000-0005-0000-0000-000048000000}"/>
    <cellStyle name="20% - Accent6 3" xfId="83" xr:uid="{00000000-0005-0000-0000-000056000000}"/>
    <cellStyle name="40% - Accent1" xfId="32" builtinId="31" customBuiltin="1"/>
    <cellStyle name="40% - Accent1 2" xfId="60" xr:uid="{00000000-0005-0000-0000-000049000000}"/>
    <cellStyle name="40% - Accent1 3" xfId="74" xr:uid="{00000000-0005-0000-0000-000057000000}"/>
    <cellStyle name="40% - Accent2" xfId="36" builtinId="35" customBuiltin="1"/>
    <cellStyle name="40% - Accent2 2" xfId="62" xr:uid="{00000000-0005-0000-0000-00004A000000}"/>
    <cellStyle name="40% - Accent2 3" xfId="76" xr:uid="{00000000-0005-0000-0000-000058000000}"/>
    <cellStyle name="40% - Accent3" xfId="40" builtinId="39" customBuiltin="1"/>
    <cellStyle name="40% - Accent3 2" xfId="64" xr:uid="{00000000-0005-0000-0000-00004B000000}"/>
    <cellStyle name="40% - Accent3 3" xfId="78" xr:uid="{00000000-0005-0000-0000-000059000000}"/>
    <cellStyle name="40% - Accent4" xfId="44" builtinId="43" customBuiltin="1"/>
    <cellStyle name="40% - Accent4 2" xfId="66" xr:uid="{00000000-0005-0000-0000-00004C000000}"/>
    <cellStyle name="40% - Accent4 3" xfId="80" xr:uid="{00000000-0005-0000-0000-00005A000000}"/>
    <cellStyle name="40% - Accent5" xfId="48" builtinId="47" customBuiltin="1"/>
    <cellStyle name="40% - Accent5 2" xfId="68" xr:uid="{00000000-0005-0000-0000-00004D000000}"/>
    <cellStyle name="40% - Accent5 3" xfId="82" xr:uid="{00000000-0005-0000-0000-00005B000000}"/>
    <cellStyle name="40% - Accent6" xfId="52" builtinId="51" customBuiltin="1"/>
    <cellStyle name="40% - Accent6 2" xfId="70" xr:uid="{00000000-0005-0000-0000-00004E000000}"/>
    <cellStyle name="40% - Accent6 3" xfId="84" xr:uid="{00000000-0005-0000-0000-00005C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88"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90" xr:uid="{6D047841-A5ED-4BD9-8A2A-48AE25991035}"/>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5 3" xfId="85" xr:uid="{00000000-0005-0000-0000-00002C000000}"/>
    <cellStyle name="Normal 6" xfId="87" xr:uid="{6A2E0A4C-E5B5-45AF-A7AC-228FEA76C436}"/>
    <cellStyle name="Normal 7" xfId="89" xr:uid="{EFB2AD04-7C65-4AB8-9B43-7CF57A3ED659}"/>
    <cellStyle name="Normal_القطاعات أصلية ومعدلة في 2003" xfId="6" xr:uid="{00000000-0005-0000-0000-000032000000}"/>
    <cellStyle name="Note 2" xfId="55" xr:uid="{00000000-0005-0000-0000-000034000000}"/>
    <cellStyle name="Note 2 2" xfId="72" xr:uid="{00000000-0005-0000-0000-000034000000}"/>
    <cellStyle name="Note 2 3" xfId="86" xr:uid="{00000000-0005-0000-0000-000031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0868ABA-D7D3-42E2-9F1B-FA4394D36B30}" name="Table15" displayName="Table15" ref="A1:E9" totalsRowShown="0" headerRowDxfId="8" headerRowBorderDxfId="7" tableBorderDxfId="6" totalsRowBorderDxfId="5" headerRowCellStyle="Normal 3">
  <tableColumns count="5">
    <tableColumn id="1" xr3:uid="{4343B2F3-8CD1-41C4-A2B5-62AA1E196E2C}" name="م" dataDxfId="4" dataCellStyle="Normal 3"/>
    <tableColumn id="2" xr3:uid="{DBCE6C36-0523-455D-B648-404E09538C41}" name="اسم المتغير" dataDxfId="3" dataCellStyle="Normal 3"/>
    <tableColumn id="3" xr3:uid="{FBB03FF8-CA2A-424A-9CC6-79083B9376E1}" name="وصف المتغير" dataDxfId="2" dataCellStyle="Normal 3"/>
    <tableColumn id="4" xr3:uid="{56111097-490D-4D13-80F6-5E7E53B98A41}" name="نوع البيانات" dataDxfId="1" dataCellStyle="Normal 3"/>
    <tableColumn id="5" xr3:uid="{70BDC12B-D1AD-4043-8E52-471C5CACF477}"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7D3FA-71F6-4727-A9D2-9985043C3385}">
  <dimension ref="A1:I72"/>
  <sheetViews>
    <sheetView rightToLeft="1" tabSelected="1" zoomScaleNormal="100" workbookViewId="0">
      <pane xSplit="28365" topLeftCell="Q1"/>
      <selection activeCell="D4" sqref="D4:D5"/>
      <selection pane="topRight" activeCell="Q1" sqref="Q1"/>
    </sheetView>
  </sheetViews>
  <sheetFormatPr defaultColWidth="23.140625" defaultRowHeight="33"/>
  <cols>
    <col min="1" max="1" width="41.140625" style="1" customWidth="1"/>
    <col min="2" max="2" width="25.42578125" style="3" customWidth="1"/>
    <col min="3" max="3" width="16" style="2" customWidth="1"/>
    <col min="4" max="4" width="27.140625" style="4" customWidth="1"/>
    <col min="5" max="5" width="15.140625" style="2" customWidth="1"/>
    <col min="6" max="6" width="26.5703125" style="4" customWidth="1"/>
    <col min="7" max="7" width="26.42578125" style="1" customWidth="1"/>
    <col min="8" max="8" width="15.140625" style="1" customWidth="1"/>
    <col min="9" max="9" width="12.5703125" style="1" customWidth="1"/>
    <col min="10" max="10" width="13.140625" style="1" customWidth="1"/>
    <col min="11" max="16384" width="23.140625" style="1"/>
  </cols>
  <sheetData>
    <row r="1" spans="1:7" ht="34.5" customHeight="1">
      <c r="A1" s="55"/>
      <c r="B1" s="55"/>
      <c r="C1" s="55"/>
      <c r="D1" s="55"/>
      <c r="E1" s="55"/>
      <c r="F1" s="55"/>
      <c r="G1" s="55"/>
    </row>
    <row r="2" spans="1:7" ht="33.75" customHeight="1">
      <c r="A2" s="55" t="s">
        <v>73</v>
      </c>
      <c r="B2" s="55"/>
      <c r="C2" s="55"/>
      <c r="D2" s="55"/>
      <c r="E2" s="55"/>
      <c r="F2" s="55"/>
      <c r="G2" s="55"/>
    </row>
    <row r="3" spans="1:7" ht="18.75" customHeight="1">
      <c r="A3" s="19"/>
      <c r="B3" s="20"/>
      <c r="C3" s="21"/>
      <c r="D3" s="22"/>
      <c r="E3" s="23" t="s">
        <v>0</v>
      </c>
      <c r="F3" s="24"/>
      <c r="G3" s="19"/>
    </row>
    <row r="4" spans="1:7" ht="12.75" customHeight="1">
      <c r="A4" s="58" t="s">
        <v>9</v>
      </c>
      <c r="B4" s="58" t="s">
        <v>69</v>
      </c>
      <c r="C4" s="58" t="s">
        <v>65</v>
      </c>
      <c r="D4" s="58" t="s">
        <v>71</v>
      </c>
      <c r="E4" s="58" t="s">
        <v>67</v>
      </c>
      <c r="F4" s="58" t="s">
        <v>68</v>
      </c>
      <c r="G4" s="56" t="s">
        <v>70</v>
      </c>
    </row>
    <row r="5" spans="1:7" ht="42.75" customHeight="1">
      <c r="A5" s="59"/>
      <c r="B5" s="59"/>
      <c r="C5" s="59"/>
      <c r="D5" s="58"/>
      <c r="E5" s="59"/>
      <c r="F5" s="59"/>
      <c r="G5" s="57"/>
    </row>
    <row r="6" spans="1:7" ht="18.95" customHeight="1">
      <c r="A6" s="17" t="s">
        <v>7</v>
      </c>
      <c r="B6" s="10">
        <v>320.89999999999998</v>
      </c>
      <c r="C6" s="10">
        <v>186.09299999999999</v>
      </c>
      <c r="D6" s="11">
        <f t="shared" ref="D6:D13" si="0">C6/B6</f>
        <v>0.57990962916796507</v>
      </c>
      <c r="E6" s="12">
        <v>113.69499999999999</v>
      </c>
      <c r="F6" s="11">
        <f t="shared" ref="F6:F13" si="1">E6/B6</f>
        <v>0.35430040511062638</v>
      </c>
      <c r="G6" s="10">
        <f t="shared" ref="G6:G68" si="2">C6-E6</f>
        <v>72.397999999999996</v>
      </c>
    </row>
    <row r="7" spans="1:7" ht="18.95" customHeight="1">
      <c r="A7" s="18" t="s">
        <v>1</v>
      </c>
      <c r="B7" s="10">
        <v>889.7</v>
      </c>
      <c r="C7" s="10">
        <v>710.57</v>
      </c>
      <c r="D7" s="11">
        <f t="shared" si="0"/>
        <v>0.79866247049567274</v>
      </c>
      <c r="E7" s="13">
        <v>503.88900000000001</v>
      </c>
      <c r="F7" s="11">
        <f t="shared" si="1"/>
        <v>0.56635832303023492</v>
      </c>
      <c r="G7" s="10">
        <f t="shared" si="2"/>
        <v>206.68100000000004</v>
      </c>
    </row>
    <row r="8" spans="1:7" ht="18.95" customHeight="1">
      <c r="A8" s="18" t="s">
        <v>52</v>
      </c>
      <c r="B8" s="10">
        <v>82.4</v>
      </c>
      <c r="C8" s="10">
        <v>65.366</v>
      </c>
      <c r="D8" s="11">
        <f t="shared" si="0"/>
        <v>0.79327669902912612</v>
      </c>
      <c r="E8" s="13">
        <v>38.99</v>
      </c>
      <c r="F8" s="11">
        <f t="shared" si="1"/>
        <v>0.47317961165048544</v>
      </c>
      <c r="G8" s="10">
        <f t="shared" si="2"/>
        <v>26.375999999999998</v>
      </c>
    </row>
    <row r="9" spans="1:7" ht="18.95" customHeight="1">
      <c r="A9" s="18" t="s">
        <v>12</v>
      </c>
      <c r="B9" s="10">
        <v>11.8</v>
      </c>
      <c r="C9" s="10">
        <v>10.427</v>
      </c>
      <c r="D9" s="11">
        <f t="shared" si="0"/>
        <v>0.88364406779661009</v>
      </c>
      <c r="E9" s="13">
        <v>9.1319999999999997</v>
      </c>
      <c r="F9" s="11">
        <f t="shared" si="1"/>
        <v>0.77389830508474566</v>
      </c>
      <c r="G9" s="10">
        <f t="shared" si="2"/>
        <v>1.2949999999999999</v>
      </c>
    </row>
    <row r="10" spans="1:7" ht="18.95" customHeight="1">
      <c r="A10" s="18" t="s">
        <v>13</v>
      </c>
      <c r="B10" s="10">
        <v>0</v>
      </c>
      <c r="C10" s="10">
        <v>8.0000000000000002E-3</v>
      </c>
      <c r="D10" s="11">
        <v>0</v>
      </c>
      <c r="E10" s="13">
        <v>7.0000000000000001E-3</v>
      </c>
      <c r="F10" s="11">
        <v>0</v>
      </c>
      <c r="G10" s="10">
        <f t="shared" si="2"/>
        <v>1E-3</v>
      </c>
    </row>
    <row r="11" spans="1:7" ht="18.95" customHeight="1">
      <c r="A11" s="18" t="s">
        <v>14</v>
      </c>
      <c r="B11" s="10">
        <v>31</v>
      </c>
      <c r="C11" s="10">
        <v>30.794</v>
      </c>
      <c r="D11" s="11">
        <f t="shared" si="0"/>
        <v>0.99335483870967745</v>
      </c>
      <c r="E11" s="13">
        <v>13.24</v>
      </c>
      <c r="F11" s="11">
        <f t="shared" si="1"/>
        <v>0.42709677419354841</v>
      </c>
      <c r="G11" s="10">
        <f t="shared" si="2"/>
        <v>17.554000000000002</v>
      </c>
    </row>
    <row r="12" spans="1:7" ht="18.95" customHeight="1">
      <c r="A12" s="18" t="s">
        <v>58</v>
      </c>
      <c r="B12" s="10">
        <v>3</v>
      </c>
      <c r="C12" s="10">
        <v>0.13600000000000001</v>
      </c>
      <c r="D12" s="11">
        <f t="shared" si="0"/>
        <v>4.5333333333333337E-2</v>
      </c>
      <c r="E12" s="13">
        <v>0.13600000000000001</v>
      </c>
      <c r="F12" s="11">
        <f t="shared" si="1"/>
        <v>4.5333333333333337E-2</v>
      </c>
      <c r="G12" s="10">
        <f t="shared" si="2"/>
        <v>0</v>
      </c>
    </row>
    <row r="13" spans="1:7" ht="18.95" customHeight="1">
      <c r="A13" s="18" t="s">
        <v>11</v>
      </c>
      <c r="B13" s="10">
        <v>11.8</v>
      </c>
      <c r="C13" s="10">
        <v>5.2560000000000002</v>
      </c>
      <c r="D13" s="11">
        <f t="shared" si="0"/>
        <v>0.44542372881355929</v>
      </c>
      <c r="E13" s="13">
        <v>2.5960000000000001</v>
      </c>
      <c r="F13" s="11">
        <f t="shared" si="1"/>
        <v>0.22</v>
      </c>
      <c r="G13" s="10">
        <f t="shared" si="2"/>
        <v>2.66</v>
      </c>
    </row>
    <row r="14" spans="1:7" ht="18.95" customHeight="1">
      <c r="A14" s="18" t="s">
        <v>15</v>
      </c>
      <c r="B14" s="10">
        <v>5.6</v>
      </c>
      <c r="C14" s="10">
        <v>5.1210000000000004</v>
      </c>
      <c r="D14" s="11">
        <v>0</v>
      </c>
      <c r="E14" s="13">
        <v>4.5519999999999996</v>
      </c>
      <c r="F14" s="11">
        <v>0</v>
      </c>
      <c r="G14" s="10">
        <f t="shared" si="2"/>
        <v>0.56900000000000084</v>
      </c>
    </row>
    <row r="15" spans="1:7" ht="18.95" customHeight="1">
      <c r="A15" s="18" t="s">
        <v>5</v>
      </c>
      <c r="B15" s="10">
        <v>11.6</v>
      </c>
      <c r="C15" s="10">
        <v>8.407</v>
      </c>
      <c r="D15" s="11">
        <f>C14/B15</f>
        <v>0.44146551724137933</v>
      </c>
      <c r="E15" s="13">
        <v>7.1310000000000002</v>
      </c>
      <c r="F15" s="11">
        <f t="shared" ref="F15:F21" si="3">E14/B15</f>
        <v>0.39241379310344826</v>
      </c>
      <c r="G15" s="10">
        <f t="shared" si="2"/>
        <v>1.2759999999999998</v>
      </c>
    </row>
    <row r="16" spans="1:7" ht="18.95" customHeight="1">
      <c r="A16" s="18" t="s">
        <v>2</v>
      </c>
      <c r="B16" s="10">
        <v>134.5</v>
      </c>
      <c r="C16" s="10">
        <v>77.908000000000001</v>
      </c>
      <c r="D16" s="11">
        <f t="shared" ref="D16:D36" si="4">C16/B16</f>
        <v>0.57924163568773235</v>
      </c>
      <c r="E16" s="13">
        <v>47.485999999999997</v>
      </c>
      <c r="F16" s="11">
        <f t="shared" si="3"/>
        <v>5.3018587360594796E-2</v>
      </c>
      <c r="G16" s="10">
        <f t="shared" si="2"/>
        <v>30.422000000000004</v>
      </c>
    </row>
    <row r="17" spans="1:7" ht="18.95" customHeight="1">
      <c r="A17" s="18" t="s">
        <v>3</v>
      </c>
      <c r="B17" s="10">
        <v>31.8</v>
      </c>
      <c r="C17" s="10">
        <v>19.445</v>
      </c>
      <c r="D17" s="11">
        <f t="shared" si="4"/>
        <v>0.6114779874213836</v>
      </c>
      <c r="E17" s="13">
        <v>13.694000000000001</v>
      </c>
      <c r="F17" s="11">
        <f t="shared" si="3"/>
        <v>1.4932704402515722</v>
      </c>
      <c r="G17" s="10">
        <f t="shared" si="2"/>
        <v>5.7509999999999994</v>
      </c>
    </row>
    <row r="18" spans="1:7" ht="18.95" customHeight="1">
      <c r="A18" s="18" t="s">
        <v>16</v>
      </c>
      <c r="B18" s="10">
        <v>11.3</v>
      </c>
      <c r="C18" s="10">
        <v>1.0640000000000001</v>
      </c>
      <c r="D18" s="11">
        <f t="shared" si="4"/>
        <v>9.4159292035398232E-2</v>
      </c>
      <c r="E18" s="13">
        <v>0.55500000000000005</v>
      </c>
      <c r="F18" s="11">
        <f t="shared" si="3"/>
        <v>1.2118584070796461</v>
      </c>
      <c r="G18" s="10">
        <f t="shared" si="2"/>
        <v>0.50900000000000001</v>
      </c>
    </row>
    <row r="19" spans="1:7" ht="18.95" customHeight="1">
      <c r="A19" s="18" t="s">
        <v>17</v>
      </c>
      <c r="B19" s="10">
        <v>17</v>
      </c>
      <c r="C19" s="10">
        <v>13.055</v>
      </c>
      <c r="D19" s="11">
        <f t="shared" si="4"/>
        <v>0.76794117647058824</v>
      </c>
      <c r="E19" s="13">
        <v>11.553000000000001</v>
      </c>
      <c r="F19" s="11">
        <f t="shared" si="3"/>
        <v>3.2647058823529418E-2</v>
      </c>
      <c r="G19" s="10">
        <f t="shared" si="2"/>
        <v>1.5019999999999989</v>
      </c>
    </row>
    <row r="20" spans="1:7" ht="18.95" customHeight="1">
      <c r="A20" s="18" t="s">
        <v>6</v>
      </c>
      <c r="B20" s="10">
        <v>7.8</v>
      </c>
      <c r="C20" s="10">
        <v>6.3129999999999997</v>
      </c>
      <c r="D20" s="11">
        <f t="shared" si="4"/>
        <v>0.8093589743589743</v>
      </c>
      <c r="E20" s="13">
        <v>3.0150000000000001</v>
      </c>
      <c r="F20" s="11">
        <f t="shared" si="3"/>
        <v>1.4811538461538463</v>
      </c>
      <c r="G20" s="10">
        <f t="shared" si="2"/>
        <v>3.2979999999999996</v>
      </c>
    </row>
    <row r="21" spans="1:7" ht="18.95" customHeight="1">
      <c r="A21" s="18" t="s">
        <v>57</v>
      </c>
      <c r="B21" s="10">
        <v>298</v>
      </c>
      <c r="C21" s="10">
        <v>195.886</v>
      </c>
      <c r="D21" s="11">
        <f t="shared" si="4"/>
        <v>0.65733557046979862</v>
      </c>
      <c r="E21" s="13">
        <v>132.30199999999999</v>
      </c>
      <c r="F21" s="11">
        <f t="shared" si="3"/>
        <v>1.0117449664429531E-2</v>
      </c>
      <c r="G21" s="10">
        <f t="shared" si="2"/>
        <v>63.584000000000003</v>
      </c>
    </row>
    <row r="22" spans="1:7" ht="18.95" customHeight="1">
      <c r="A22" s="18" t="s">
        <v>18</v>
      </c>
      <c r="B22" s="10">
        <v>41.9</v>
      </c>
      <c r="C22" s="10">
        <v>36.563000000000002</v>
      </c>
      <c r="D22" s="11">
        <f t="shared" si="4"/>
        <v>0.87262529832935565</v>
      </c>
      <c r="E22" s="13">
        <v>30.75</v>
      </c>
      <c r="F22" s="11">
        <f t="shared" ref="F22:F36" si="5">E22/B22</f>
        <v>0.73389021479713601</v>
      </c>
      <c r="G22" s="10">
        <f t="shared" si="2"/>
        <v>5.8130000000000024</v>
      </c>
    </row>
    <row r="23" spans="1:7" ht="18.95" customHeight="1">
      <c r="A23" s="18" t="s">
        <v>19</v>
      </c>
      <c r="B23" s="10">
        <v>692</v>
      </c>
      <c r="C23" s="10">
        <v>252.22800000000001</v>
      </c>
      <c r="D23" s="11">
        <f t="shared" si="4"/>
        <v>0.36449132947976881</v>
      </c>
      <c r="E23" s="13">
        <v>188.096</v>
      </c>
      <c r="F23" s="11">
        <f t="shared" si="5"/>
        <v>0.27181502890173409</v>
      </c>
      <c r="G23" s="10">
        <f t="shared" si="2"/>
        <v>64.132000000000005</v>
      </c>
    </row>
    <row r="24" spans="1:7" ht="18.95" customHeight="1">
      <c r="A24" s="18" t="s">
        <v>20</v>
      </c>
      <c r="B24" s="10">
        <v>450.4</v>
      </c>
      <c r="C24" s="10">
        <v>399.68799999999999</v>
      </c>
      <c r="D24" s="11">
        <f t="shared" si="4"/>
        <v>0.88740674955595034</v>
      </c>
      <c r="E24" s="13">
        <v>273.91699999999997</v>
      </c>
      <c r="F24" s="11">
        <f t="shared" si="5"/>
        <v>0.60816385435168741</v>
      </c>
      <c r="G24" s="10">
        <f t="shared" si="2"/>
        <v>125.77100000000002</v>
      </c>
    </row>
    <row r="25" spans="1:7" ht="18.95" customHeight="1">
      <c r="A25" s="18" t="s">
        <v>21</v>
      </c>
      <c r="B25" s="10">
        <v>59</v>
      </c>
      <c r="C25" s="10">
        <v>35.426000000000002</v>
      </c>
      <c r="D25" s="11">
        <f t="shared" si="4"/>
        <v>0.60044067796610168</v>
      </c>
      <c r="E25" s="13">
        <v>19.675999999999998</v>
      </c>
      <c r="F25" s="11">
        <f t="shared" si="5"/>
        <v>0.33349152542372879</v>
      </c>
      <c r="G25" s="10">
        <f t="shared" si="2"/>
        <v>15.750000000000004</v>
      </c>
    </row>
    <row r="26" spans="1:7" ht="18.95" customHeight="1">
      <c r="A26" s="18" t="s">
        <v>22</v>
      </c>
      <c r="B26" s="10">
        <v>172.3</v>
      </c>
      <c r="C26" s="10">
        <v>58.936999999999998</v>
      </c>
      <c r="D26" s="11">
        <f t="shared" si="4"/>
        <v>0.34206035983749272</v>
      </c>
      <c r="E26" s="13">
        <v>48.286999999999999</v>
      </c>
      <c r="F26" s="11">
        <f t="shared" si="5"/>
        <v>0.28024956471271034</v>
      </c>
      <c r="G26" s="10">
        <f t="shared" si="2"/>
        <v>10.649999999999999</v>
      </c>
    </row>
    <row r="27" spans="1:7" ht="18.95" customHeight="1">
      <c r="A27" s="18" t="s">
        <v>64</v>
      </c>
      <c r="B27" s="10">
        <v>7355.4</v>
      </c>
      <c r="C27" s="10">
        <v>6176.18</v>
      </c>
      <c r="D27" s="11">
        <f t="shared" si="4"/>
        <v>0.83967969111129248</v>
      </c>
      <c r="E27" s="13">
        <v>3961.009</v>
      </c>
      <c r="F27" s="11">
        <f t="shared" si="5"/>
        <v>0.53851714386709082</v>
      </c>
      <c r="G27" s="10">
        <f t="shared" si="2"/>
        <v>2215.1710000000003</v>
      </c>
    </row>
    <row r="28" spans="1:7" ht="18.95" customHeight="1">
      <c r="A28" s="18" t="s">
        <v>23</v>
      </c>
      <c r="B28" s="10">
        <v>1426.9</v>
      </c>
      <c r="C28" s="10">
        <v>1141.681</v>
      </c>
      <c r="D28" s="11">
        <f t="shared" si="4"/>
        <v>0.80011283201345573</v>
      </c>
      <c r="E28" s="13">
        <v>900.44299999999998</v>
      </c>
      <c r="F28" s="11">
        <f t="shared" si="5"/>
        <v>0.63104842665919125</v>
      </c>
      <c r="G28" s="10">
        <f t="shared" si="2"/>
        <v>241.23800000000006</v>
      </c>
    </row>
    <row r="29" spans="1:7" ht="18.95" customHeight="1">
      <c r="A29" s="18" t="s">
        <v>24</v>
      </c>
      <c r="B29" s="10">
        <v>671.2</v>
      </c>
      <c r="C29" s="10">
        <v>489.99799999999999</v>
      </c>
      <c r="D29" s="11">
        <f t="shared" si="4"/>
        <v>0.73003277711561376</v>
      </c>
      <c r="E29" s="13">
        <v>281.57</v>
      </c>
      <c r="F29" s="11">
        <f t="shared" si="5"/>
        <v>0.41950238379022642</v>
      </c>
      <c r="G29" s="10">
        <f t="shared" si="2"/>
        <v>208.428</v>
      </c>
    </row>
    <row r="30" spans="1:7" ht="18.95" customHeight="1">
      <c r="A30" s="18" t="s">
        <v>26</v>
      </c>
      <c r="B30" s="10">
        <v>0</v>
      </c>
      <c r="C30" s="10">
        <v>1.4999999999999999E-2</v>
      </c>
      <c r="D30" s="11">
        <v>0</v>
      </c>
      <c r="E30" s="13">
        <v>1.4E-2</v>
      </c>
      <c r="F30" s="11">
        <v>0</v>
      </c>
      <c r="G30" s="10">
        <f t="shared" si="2"/>
        <v>9.9999999999999915E-4</v>
      </c>
    </row>
    <row r="31" spans="1:7" ht="18.95" customHeight="1">
      <c r="A31" s="18" t="s">
        <v>27</v>
      </c>
      <c r="B31" s="10">
        <v>436.9</v>
      </c>
      <c r="C31" s="10">
        <v>389.63499999999999</v>
      </c>
      <c r="D31" s="11">
        <f t="shared" si="4"/>
        <v>0.8918173495078966</v>
      </c>
      <c r="E31" s="13">
        <v>291.255</v>
      </c>
      <c r="F31" s="11">
        <f t="shared" si="5"/>
        <v>0.66663996337834752</v>
      </c>
      <c r="G31" s="10">
        <f t="shared" si="2"/>
        <v>98.38</v>
      </c>
    </row>
    <row r="32" spans="1:7" ht="18.95" customHeight="1">
      <c r="A32" s="18" t="s">
        <v>46</v>
      </c>
      <c r="B32" s="10">
        <v>1.1000000000000001</v>
      </c>
      <c r="C32" s="10">
        <v>1.0329999999999999</v>
      </c>
      <c r="D32" s="11">
        <f t="shared" si="4"/>
        <v>0.93909090909090898</v>
      </c>
      <c r="E32" s="13">
        <v>0.72199999999999998</v>
      </c>
      <c r="F32" s="11">
        <f t="shared" si="5"/>
        <v>0.65636363636363626</v>
      </c>
      <c r="G32" s="10">
        <f t="shared" si="2"/>
        <v>0.31099999999999994</v>
      </c>
    </row>
    <row r="33" spans="1:7" ht="18.95" customHeight="1">
      <c r="A33" s="18" t="s">
        <v>48</v>
      </c>
      <c r="B33" s="10">
        <v>0.4</v>
      </c>
      <c r="C33" s="10">
        <v>0.1</v>
      </c>
      <c r="D33" s="11">
        <f t="shared" si="4"/>
        <v>0.25</v>
      </c>
      <c r="E33" s="13">
        <v>0.1</v>
      </c>
      <c r="F33" s="11">
        <f t="shared" si="5"/>
        <v>0.25</v>
      </c>
      <c r="G33" s="10">
        <f t="shared" si="2"/>
        <v>0</v>
      </c>
    </row>
    <row r="34" spans="1:7" ht="18.95" customHeight="1">
      <c r="A34" s="18" t="s">
        <v>28</v>
      </c>
      <c r="B34" s="10">
        <v>0.3</v>
      </c>
      <c r="C34" s="10">
        <v>0.1</v>
      </c>
      <c r="D34" s="11">
        <f t="shared" si="4"/>
        <v>0.33333333333333337</v>
      </c>
      <c r="E34" s="13">
        <v>0.1</v>
      </c>
      <c r="F34" s="11">
        <f t="shared" si="5"/>
        <v>0.33333333333333337</v>
      </c>
      <c r="G34" s="10">
        <f t="shared" si="2"/>
        <v>0</v>
      </c>
    </row>
    <row r="35" spans="1:7" ht="18.95" customHeight="1">
      <c r="A35" s="18" t="s">
        <v>29</v>
      </c>
      <c r="B35" s="10">
        <v>6.9</v>
      </c>
      <c r="C35" s="10">
        <v>4.2370000000000001</v>
      </c>
      <c r="D35" s="11">
        <f t="shared" si="4"/>
        <v>0.61405797101449278</v>
      </c>
      <c r="E35" s="13">
        <v>3.5720000000000001</v>
      </c>
      <c r="F35" s="11">
        <f t="shared" si="5"/>
        <v>0.5176811594202898</v>
      </c>
      <c r="G35" s="10">
        <f t="shared" si="2"/>
        <v>0.66500000000000004</v>
      </c>
    </row>
    <row r="36" spans="1:7" ht="18.95" customHeight="1">
      <c r="A36" s="18" t="s">
        <v>4</v>
      </c>
      <c r="B36" s="10">
        <v>100.6</v>
      </c>
      <c r="C36" s="10">
        <v>46.832000000000001</v>
      </c>
      <c r="D36" s="11">
        <f t="shared" si="4"/>
        <v>0.46552683896620284</v>
      </c>
      <c r="E36" s="13">
        <v>30.273</v>
      </c>
      <c r="F36" s="11">
        <f t="shared" si="5"/>
        <v>0.30092445328031808</v>
      </c>
      <c r="G36" s="10">
        <f t="shared" si="2"/>
        <v>16.559000000000001</v>
      </c>
    </row>
    <row r="37" spans="1:7" ht="18.95" customHeight="1">
      <c r="A37" s="18" t="s">
        <v>31</v>
      </c>
      <c r="B37" s="10">
        <v>30.9</v>
      </c>
      <c r="C37" s="10">
        <v>13.231999999999999</v>
      </c>
      <c r="D37" s="11">
        <v>0</v>
      </c>
      <c r="E37" s="13">
        <v>6.3070000000000004</v>
      </c>
      <c r="F37" s="11">
        <v>0</v>
      </c>
      <c r="G37" s="10">
        <f t="shared" si="2"/>
        <v>6.9249999999999989</v>
      </c>
    </row>
    <row r="38" spans="1:7" ht="18.95" customHeight="1">
      <c r="A38" s="18" t="s">
        <v>30</v>
      </c>
      <c r="B38" s="10">
        <v>47</v>
      </c>
      <c r="C38" s="10">
        <v>36.649000000000001</v>
      </c>
      <c r="D38" s="11">
        <f t="shared" ref="D38:D68" si="6">C38/B38</f>
        <v>0.77976595744680854</v>
      </c>
      <c r="E38" s="13">
        <v>11.932</v>
      </c>
      <c r="F38" s="11">
        <f t="shared" ref="F38:F54" si="7">E38/B38</f>
        <v>0.25387234042553192</v>
      </c>
      <c r="G38" s="10">
        <f t="shared" si="2"/>
        <v>24.716999999999999</v>
      </c>
    </row>
    <row r="39" spans="1:7" ht="18.95" customHeight="1">
      <c r="A39" s="18" t="s">
        <v>53</v>
      </c>
      <c r="B39" s="10">
        <v>2.1</v>
      </c>
      <c r="C39" s="10">
        <v>1.446</v>
      </c>
      <c r="D39" s="11">
        <v>0</v>
      </c>
      <c r="E39" s="13">
        <v>1.1339999999999999</v>
      </c>
      <c r="F39" s="11">
        <v>0</v>
      </c>
      <c r="G39" s="10">
        <f t="shared" si="2"/>
        <v>0.31200000000000006</v>
      </c>
    </row>
    <row r="40" spans="1:7" ht="18.95" customHeight="1">
      <c r="A40" s="18" t="s">
        <v>40</v>
      </c>
      <c r="B40" s="10">
        <v>11</v>
      </c>
      <c r="C40" s="10">
        <v>9.1270000000000007</v>
      </c>
      <c r="D40" s="11">
        <f t="shared" si="6"/>
        <v>0.82972727272727276</v>
      </c>
      <c r="E40" s="13">
        <v>3.0529999999999999</v>
      </c>
      <c r="F40" s="11">
        <f t="shared" si="7"/>
        <v>0.27754545454545454</v>
      </c>
      <c r="G40" s="10">
        <f t="shared" si="2"/>
        <v>6.0740000000000007</v>
      </c>
    </row>
    <row r="41" spans="1:7" ht="18.95" customHeight="1">
      <c r="A41" s="18" t="s">
        <v>35</v>
      </c>
      <c r="B41" s="10">
        <v>185.9</v>
      </c>
      <c r="C41" s="10">
        <v>135.43</v>
      </c>
      <c r="D41" s="11">
        <f t="shared" si="6"/>
        <v>0.7285099515868747</v>
      </c>
      <c r="E41" s="13">
        <v>93.472999999999999</v>
      </c>
      <c r="F41" s="11">
        <f t="shared" si="7"/>
        <v>0.50281334050564819</v>
      </c>
      <c r="G41" s="10">
        <f t="shared" si="2"/>
        <v>41.957000000000008</v>
      </c>
    </row>
    <row r="42" spans="1:7" ht="18.95" customHeight="1">
      <c r="A42" s="18" t="s">
        <v>32</v>
      </c>
      <c r="B42" s="10">
        <v>89.1</v>
      </c>
      <c r="C42" s="10">
        <v>67.350999999999999</v>
      </c>
      <c r="D42" s="11">
        <f t="shared" si="6"/>
        <v>0.75590347923681256</v>
      </c>
      <c r="E42" s="13">
        <v>43.51</v>
      </c>
      <c r="F42" s="11">
        <f t="shared" si="7"/>
        <v>0.48832772166105498</v>
      </c>
      <c r="G42" s="10">
        <f t="shared" si="2"/>
        <v>23.841000000000001</v>
      </c>
    </row>
    <row r="43" spans="1:7" ht="18.95" customHeight="1">
      <c r="A43" s="18" t="s">
        <v>33</v>
      </c>
      <c r="B43" s="10">
        <v>0.7</v>
      </c>
      <c r="C43" s="10">
        <v>0.23599999999999999</v>
      </c>
      <c r="D43" s="11">
        <f t="shared" si="6"/>
        <v>0.33714285714285713</v>
      </c>
      <c r="E43" s="13">
        <v>0.26900000000000002</v>
      </c>
      <c r="F43" s="11">
        <f t="shared" si="7"/>
        <v>0.38428571428571434</v>
      </c>
      <c r="G43" s="10">
        <f t="shared" si="2"/>
        <v>-3.3000000000000029E-2</v>
      </c>
    </row>
    <row r="44" spans="1:7" ht="18.95" customHeight="1">
      <c r="A44" s="18" t="s">
        <v>10</v>
      </c>
      <c r="B44" s="10">
        <v>2.4</v>
      </c>
      <c r="C44" s="10">
        <v>2.37</v>
      </c>
      <c r="D44" s="11">
        <f t="shared" si="6"/>
        <v>0.98750000000000004</v>
      </c>
      <c r="E44" s="13">
        <v>0.38800000000000001</v>
      </c>
      <c r="F44" s="11">
        <f t="shared" si="7"/>
        <v>0.16166666666666668</v>
      </c>
      <c r="G44" s="10">
        <f t="shared" si="2"/>
        <v>1.9820000000000002</v>
      </c>
    </row>
    <row r="45" spans="1:7" ht="18.95" customHeight="1">
      <c r="A45" s="18" t="s">
        <v>34</v>
      </c>
      <c r="B45" s="10">
        <v>950.5</v>
      </c>
      <c r="C45" s="10">
        <v>601.23900000000003</v>
      </c>
      <c r="D45" s="11">
        <f t="shared" si="6"/>
        <v>0.63255023671751709</v>
      </c>
      <c r="E45" s="13">
        <v>500.7</v>
      </c>
      <c r="F45" s="11">
        <f t="shared" si="7"/>
        <v>0.526775381378222</v>
      </c>
      <c r="G45" s="10">
        <f t="shared" si="2"/>
        <v>100.53900000000004</v>
      </c>
    </row>
    <row r="46" spans="1:7" ht="18.95" customHeight="1">
      <c r="A46" s="18" t="s">
        <v>60</v>
      </c>
      <c r="B46" s="10">
        <v>50.3</v>
      </c>
      <c r="C46" s="10">
        <v>29.245000000000001</v>
      </c>
      <c r="D46" s="11">
        <f t="shared" si="6"/>
        <v>0.58141153081510943</v>
      </c>
      <c r="E46" s="13">
        <v>20.716000000000001</v>
      </c>
      <c r="F46" s="11">
        <f t="shared" si="7"/>
        <v>0.41184890656063622</v>
      </c>
      <c r="G46" s="10">
        <f t="shared" si="2"/>
        <v>8.5289999999999999</v>
      </c>
    </row>
    <row r="47" spans="1:7" ht="18.95" customHeight="1">
      <c r="A47" s="18" t="s">
        <v>61</v>
      </c>
      <c r="B47" s="10">
        <v>44.4</v>
      </c>
      <c r="C47" s="10">
        <v>31.227</v>
      </c>
      <c r="D47" s="11">
        <f t="shared" si="6"/>
        <v>0.70331081081081082</v>
      </c>
      <c r="E47" s="13">
        <v>28.041</v>
      </c>
      <c r="F47" s="11">
        <f t="shared" si="7"/>
        <v>0.63155405405405407</v>
      </c>
      <c r="G47" s="10">
        <f t="shared" si="2"/>
        <v>3.1859999999999999</v>
      </c>
    </row>
    <row r="48" spans="1:7" ht="18.95" customHeight="1">
      <c r="A48" s="18" t="s">
        <v>36</v>
      </c>
      <c r="B48" s="10">
        <v>108.2</v>
      </c>
      <c r="C48" s="10">
        <v>82.525000000000006</v>
      </c>
      <c r="D48" s="11">
        <f t="shared" si="6"/>
        <v>0.76270794824399268</v>
      </c>
      <c r="E48" s="13">
        <v>68.081000000000003</v>
      </c>
      <c r="F48" s="11">
        <f t="shared" si="7"/>
        <v>0.62921441774491682</v>
      </c>
      <c r="G48" s="10">
        <f t="shared" si="2"/>
        <v>14.444000000000003</v>
      </c>
    </row>
    <row r="49" spans="1:7" ht="18.95" customHeight="1">
      <c r="A49" s="18" t="s">
        <v>47</v>
      </c>
      <c r="B49" s="10">
        <v>0.3</v>
      </c>
      <c r="C49" s="10">
        <v>0.26</v>
      </c>
      <c r="D49" s="11">
        <v>0</v>
      </c>
      <c r="E49" s="13">
        <v>0.222</v>
      </c>
      <c r="F49" s="11">
        <v>0</v>
      </c>
      <c r="G49" s="10">
        <f t="shared" si="2"/>
        <v>3.8000000000000006E-2</v>
      </c>
    </row>
    <row r="50" spans="1:7" ht="18.95" customHeight="1">
      <c r="A50" s="18" t="s">
        <v>51</v>
      </c>
      <c r="B50" s="10">
        <v>24.2</v>
      </c>
      <c r="C50" s="10">
        <v>20.001999999999999</v>
      </c>
      <c r="D50" s="11">
        <f t="shared" si="6"/>
        <v>0.82652892561983471</v>
      </c>
      <c r="E50" s="13">
        <v>20.001999999999999</v>
      </c>
      <c r="F50" s="11">
        <f t="shared" si="7"/>
        <v>0.82652892561983471</v>
      </c>
      <c r="G50" s="10">
        <f t="shared" si="2"/>
        <v>0</v>
      </c>
    </row>
    <row r="51" spans="1:7" ht="18.95" customHeight="1">
      <c r="A51" s="18" t="s">
        <v>37</v>
      </c>
      <c r="B51" s="10">
        <v>22</v>
      </c>
      <c r="C51" s="10">
        <v>7.468</v>
      </c>
      <c r="D51" s="11">
        <f t="shared" si="6"/>
        <v>0.33945454545454545</v>
      </c>
      <c r="E51" s="13">
        <v>5.6829999999999998</v>
      </c>
      <c r="F51" s="11">
        <f t="shared" si="7"/>
        <v>0.25831818181818184</v>
      </c>
      <c r="G51" s="10">
        <f t="shared" si="2"/>
        <v>1.7850000000000001</v>
      </c>
    </row>
    <row r="52" spans="1:7" ht="18.95" customHeight="1">
      <c r="A52" s="18" t="s">
        <v>38</v>
      </c>
      <c r="B52" s="10">
        <v>15.3</v>
      </c>
      <c r="C52" s="10">
        <v>11.794</v>
      </c>
      <c r="D52" s="11">
        <f t="shared" si="6"/>
        <v>0.77084967320261433</v>
      </c>
      <c r="E52" s="13">
        <v>9.7479999999999993</v>
      </c>
      <c r="F52" s="11">
        <f t="shared" si="7"/>
        <v>0.63712418300653584</v>
      </c>
      <c r="G52" s="10">
        <f t="shared" si="2"/>
        <v>2.0460000000000012</v>
      </c>
    </row>
    <row r="53" spans="1:7" ht="18.95" customHeight="1">
      <c r="A53" s="18" t="s">
        <v>8</v>
      </c>
      <c r="B53" s="10">
        <v>1099.0999999999999</v>
      </c>
      <c r="C53" s="10">
        <v>936.51199999999994</v>
      </c>
      <c r="D53" s="11">
        <f t="shared" si="6"/>
        <v>0.85207169502320079</v>
      </c>
      <c r="E53" s="13">
        <v>691.73</v>
      </c>
      <c r="F53" s="11">
        <f t="shared" si="7"/>
        <v>0.62936038577017561</v>
      </c>
      <c r="G53" s="10">
        <f t="shared" si="2"/>
        <v>244.78199999999993</v>
      </c>
    </row>
    <row r="54" spans="1:7" ht="18.95" customHeight="1">
      <c r="A54" s="18" t="s">
        <v>39</v>
      </c>
      <c r="B54" s="10">
        <v>161.19999999999999</v>
      </c>
      <c r="C54" s="10">
        <v>107.116</v>
      </c>
      <c r="D54" s="11">
        <f t="shared" si="6"/>
        <v>0.66449131513647652</v>
      </c>
      <c r="E54" s="13">
        <v>70.191999999999993</v>
      </c>
      <c r="F54" s="11">
        <f t="shared" si="7"/>
        <v>0.43543424317617863</v>
      </c>
      <c r="G54" s="10">
        <f t="shared" si="2"/>
        <v>36.924000000000007</v>
      </c>
    </row>
    <row r="55" spans="1:7" ht="18.95" customHeight="1">
      <c r="A55" s="18" t="s">
        <v>42</v>
      </c>
      <c r="B55" s="10">
        <v>97</v>
      </c>
      <c r="C55" s="10">
        <v>74.489000000000004</v>
      </c>
      <c r="D55" s="11">
        <f t="shared" si="6"/>
        <v>0.76792783505154638</v>
      </c>
      <c r="E55" s="13">
        <v>40.067</v>
      </c>
      <c r="F55" s="11">
        <v>0.3</v>
      </c>
      <c r="G55" s="10">
        <f t="shared" si="2"/>
        <v>34.422000000000004</v>
      </c>
    </row>
    <row r="56" spans="1:7" ht="18.95" customHeight="1">
      <c r="A56" s="18" t="s">
        <v>43</v>
      </c>
      <c r="B56" s="10">
        <v>21.4</v>
      </c>
      <c r="C56" s="10">
        <v>0.22</v>
      </c>
      <c r="D56" s="11">
        <f t="shared" si="6"/>
        <v>1.0280373831775701E-2</v>
      </c>
      <c r="E56" s="13">
        <v>0.15</v>
      </c>
      <c r="F56" s="11">
        <f t="shared" ref="F56:F65" si="8">E56/B56</f>
        <v>7.0093457943925233E-3</v>
      </c>
      <c r="G56" s="10">
        <f t="shared" si="2"/>
        <v>7.0000000000000007E-2</v>
      </c>
    </row>
    <row r="57" spans="1:7" ht="18.95" customHeight="1">
      <c r="A57" s="18" t="s">
        <v>41</v>
      </c>
      <c r="B57" s="10">
        <v>188.7</v>
      </c>
      <c r="C57" s="10">
        <v>151.14599999999999</v>
      </c>
      <c r="D57" s="11">
        <f t="shared" si="6"/>
        <v>0.80098569157392685</v>
      </c>
      <c r="E57" s="13">
        <v>105.934</v>
      </c>
      <c r="F57" s="11">
        <f t="shared" si="8"/>
        <v>0.56138844727080028</v>
      </c>
      <c r="G57" s="10">
        <f t="shared" si="2"/>
        <v>45.211999999999989</v>
      </c>
    </row>
    <row r="58" spans="1:7" ht="18.95" customHeight="1">
      <c r="A58" s="18" t="s">
        <v>44</v>
      </c>
      <c r="B58" s="10">
        <v>8.9</v>
      </c>
      <c r="C58" s="10">
        <v>2.6890000000000001</v>
      </c>
      <c r="D58" s="11">
        <f t="shared" si="6"/>
        <v>0.30213483146067416</v>
      </c>
      <c r="E58" s="13">
        <v>2.177</v>
      </c>
      <c r="F58" s="11">
        <f t="shared" si="8"/>
        <v>0.24460674157303369</v>
      </c>
      <c r="G58" s="10">
        <f t="shared" si="2"/>
        <v>0.51200000000000001</v>
      </c>
    </row>
    <row r="59" spans="1:7" ht="18.95" customHeight="1">
      <c r="A59" s="18" t="s">
        <v>25</v>
      </c>
      <c r="B59" s="10">
        <v>29.3</v>
      </c>
      <c r="C59" s="10">
        <v>16.539000000000001</v>
      </c>
      <c r="D59" s="11">
        <f t="shared" si="6"/>
        <v>0.56447098976109222</v>
      </c>
      <c r="E59" s="13">
        <v>13.584</v>
      </c>
      <c r="F59" s="11">
        <f t="shared" si="8"/>
        <v>0.46361774744027301</v>
      </c>
      <c r="G59" s="10">
        <f t="shared" si="2"/>
        <v>2.9550000000000018</v>
      </c>
    </row>
    <row r="60" spans="1:7" ht="18.95" customHeight="1">
      <c r="A60" s="18" t="s">
        <v>72</v>
      </c>
      <c r="B60" s="10">
        <v>922.7</v>
      </c>
      <c r="C60" s="10">
        <v>704.697</v>
      </c>
      <c r="D60" s="11">
        <f t="shared" si="6"/>
        <v>0.76373360788988831</v>
      </c>
      <c r="E60" s="13">
        <v>387.45800000000003</v>
      </c>
      <c r="F60" s="11">
        <f t="shared" si="8"/>
        <v>0.41991763303348867</v>
      </c>
      <c r="G60" s="10">
        <f t="shared" si="2"/>
        <v>317.23899999999998</v>
      </c>
    </row>
    <row r="61" spans="1:7" ht="18.95" customHeight="1">
      <c r="A61" s="18" t="s">
        <v>50</v>
      </c>
      <c r="B61" s="10">
        <v>83</v>
      </c>
      <c r="C61" s="10">
        <v>75.944000000000003</v>
      </c>
      <c r="D61" s="11">
        <f t="shared" si="6"/>
        <v>0.91498795180722892</v>
      </c>
      <c r="E61" s="13">
        <v>56.05</v>
      </c>
      <c r="F61" s="11">
        <f t="shared" si="8"/>
        <v>0.67530120481927702</v>
      </c>
      <c r="G61" s="10">
        <f t="shared" si="2"/>
        <v>19.894000000000005</v>
      </c>
    </row>
    <row r="62" spans="1:7" ht="18.95" customHeight="1">
      <c r="A62" s="18" t="s">
        <v>49</v>
      </c>
      <c r="B62" s="10">
        <v>0.6</v>
      </c>
      <c r="C62" s="10">
        <v>0.54800000000000004</v>
      </c>
      <c r="D62" s="11">
        <f t="shared" si="6"/>
        <v>0.91333333333333344</v>
      </c>
      <c r="E62" s="13">
        <v>0.47199999999999998</v>
      </c>
      <c r="F62" s="11">
        <f t="shared" si="8"/>
        <v>0.78666666666666663</v>
      </c>
      <c r="G62" s="10">
        <f t="shared" si="2"/>
        <v>7.6000000000000068E-2</v>
      </c>
    </row>
    <row r="63" spans="1:7" ht="18.95" customHeight="1">
      <c r="A63" s="18" t="s">
        <v>54</v>
      </c>
      <c r="B63" s="10">
        <v>276.10000000000002</v>
      </c>
      <c r="C63" s="14">
        <v>84.435000000000002</v>
      </c>
      <c r="D63" s="11">
        <f t="shared" si="6"/>
        <v>0.30581311119159721</v>
      </c>
      <c r="E63" s="13">
        <v>36.201999999999998</v>
      </c>
      <c r="F63" s="11">
        <f t="shared" si="8"/>
        <v>0.13111915972473739</v>
      </c>
      <c r="G63" s="10">
        <f t="shared" si="2"/>
        <v>48.233000000000004</v>
      </c>
    </row>
    <row r="64" spans="1:7" ht="18.95" customHeight="1">
      <c r="A64" s="18" t="s">
        <v>66</v>
      </c>
      <c r="B64" s="10">
        <v>51.1</v>
      </c>
      <c r="C64" s="14">
        <v>0</v>
      </c>
      <c r="D64" s="11">
        <f t="shared" si="6"/>
        <v>0</v>
      </c>
      <c r="E64" s="13">
        <v>0</v>
      </c>
      <c r="F64" s="11">
        <f t="shared" si="8"/>
        <v>0</v>
      </c>
      <c r="G64" s="10">
        <f t="shared" si="2"/>
        <v>0</v>
      </c>
    </row>
    <row r="65" spans="1:9" ht="18.95" customHeight="1">
      <c r="A65" s="18" t="s">
        <v>55</v>
      </c>
      <c r="B65" s="10">
        <v>38.1</v>
      </c>
      <c r="C65" s="14">
        <v>6.7039999999999997</v>
      </c>
      <c r="D65" s="11">
        <f t="shared" si="6"/>
        <v>0.17595800524934382</v>
      </c>
      <c r="E65" s="13">
        <v>4.9020000000000001</v>
      </c>
      <c r="F65" s="11">
        <f t="shared" si="8"/>
        <v>0.12866141732283465</v>
      </c>
      <c r="G65" s="10">
        <f t="shared" si="2"/>
        <v>1.8019999999999996</v>
      </c>
    </row>
    <row r="66" spans="1:9" ht="18.95" customHeight="1">
      <c r="A66" s="18" t="s">
        <v>56</v>
      </c>
      <c r="B66" s="10">
        <v>4</v>
      </c>
      <c r="C66" s="14">
        <v>1.577</v>
      </c>
      <c r="D66" s="11">
        <f t="shared" si="6"/>
        <v>0.39424999999999999</v>
      </c>
      <c r="E66" s="13">
        <v>0.98399999999999999</v>
      </c>
      <c r="F66" s="11">
        <v>4.938E-2</v>
      </c>
      <c r="G66" s="10">
        <f t="shared" si="2"/>
        <v>0.59299999999999997</v>
      </c>
    </row>
    <row r="67" spans="1:9" ht="18.95" customHeight="1">
      <c r="A67" s="18" t="s">
        <v>59</v>
      </c>
      <c r="B67" s="10">
        <v>30</v>
      </c>
      <c r="C67" s="10">
        <v>20.876000000000001</v>
      </c>
      <c r="D67" s="11">
        <f t="shared" si="6"/>
        <v>0.69586666666666674</v>
      </c>
      <c r="E67" s="13">
        <v>16.196000000000002</v>
      </c>
      <c r="F67" s="11">
        <f>E67/B67</f>
        <v>0.53986666666666672</v>
      </c>
      <c r="G67" s="10">
        <f t="shared" si="2"/>
        <v>4.68</v>
      </c>
    </row>
    <row r="68" spans="1:9" ht="18.95" customHeight="1">
      <c r="A68" s="18" t="s">
        <v>62</v>
      </c>
      <c r="B68" s="10">
        <v>2.7</v>
      </c>
      <c r="C68" s="14">
        <v>1.298</v>
      </c>
      <c r="D68" s="11">
        <f t="shared" si="6"/>
        <v>0.48074074074074075</v>
      </c>
      <c r="E68" s="13">
        <v>1.1890000000000001</v>
      </c>
      <c r="F68" s="11">
        <f>E68/B68</f>
        <v>0.44037037037037036</v>
      </c>
      <c r="G68" s="10">
        <f t="shared" si="2"/>
        <v>0.10899999999999999</v>
      </c>
    </row>
    <row r="69" spans="1:9" ht="24" customHeight="1">
      <c r="A69" s="15" t="s">
        <v>45</v>
      </c>
      <c r="B69" s="15">
        <f>SUM(B6:B68)</f>
        <v>17881.699999999993</v>
      </c>
      <c r="C69" s="15">
        <f>SUM(C6:C68)</f>
        <v>13602.893000000005</v>
      </c>
      <c r="D69" s="16">
        <f>C69/B69</f>
        <v>0.76071587153346776</v>
      </c>
      <c r="E69" s="15">
        <f>SUM(E6:E68)</f>
        <v>9172.3029999999981</v>
      </c>
      <c r="F69" s="16">
        <f>E69/B69</f>
        <v>0.51294356800527918</v>
      </c>
      <c r="G69" s="15">
        <f>SUM(G6:G68)</f>
        <v>4430.590000000002</v>
      </c>
    </row>
    <row r="70" spans="1:9" ht="42">
      <c r="A70" s="6"/>
      <c r="B70" s="8"/>
      <c r="C70" s="7" t="s">
        <v>63</v>
      </c>
      <c r="D70" s="9"/>
      <c r="E70" s="7"/>
      <c r="F70" s="9"/>
      <c r="G70" s="6"/>
      <c r="I70" s="1" t="s">
        <v>63</v>
      </c>
    </row>
    <row r="71" spans="1:9" ht="30">
      <c r="B71" s="25"/>
    </row>
    <row r="72" spans="1:9">
      <c r="B72" s="5"/>
    </row>
  </sheetData>
  <mergeCells count="9">
    <mergeCell ref="A2:G2"/>
    <mergeCell ref="A1:G1"/>
    <mergeCell ref="G4:G5"/>
    <mergeCell ref="A4:A5"/>
    <mergeCell ref="D4:D5"/>
    <mergeCell ref="F4:F5"/>
    <mergeCell ref="B4:B5"/>
    <mergeCell ref="E4:E5"/>
    <mergeCell ref="C4:C5"/>
  </mergeCells>
  <pageMargins left="0.15748031496063" right="0.46" top="0.45" bottom="0.34" header="0.15748031496063" footer="0.15748031496063"/>
  <pageSetup paperSize="9" scale="95" orientation="landscape" horizontalDpi="4294967295" verticalDpi="4294967295"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56A0E-DBB9-4AD6-92DD-FF32D0200BCA}">
  <dimension ref="A1:H9"/>
  <sheetViews>
    <sheetView rightToLeft="1" workbookViewId="0">
      <selection activeCell="E7" sqref="E7"/>
    </sheetView>
  </sheetViews>
  <sheetFormatPr defaultRowHeight="12.75"/>
  <cols>
    <col min="1" max="1" width="21.140625" customWidth="1"/>
    <col min="2" max="2" width="12.5703125" customWidth="1"/>
    <col min="4" max="4" width="24.28515625" customWidth="1"/>
    <col min="6" max="6" width="18.42578125" customWidth="1"/>
    <col min="7" max="8" width="23.140625" customWidth="1"/>
  </cols>
  <sheetData>
    <row r="1" spans="1:8" ht="42.75" customHeight="1" thickBot="1">
      <c r="A1" s="36" t="s">
        <v>100</v>
      </c>
      <c r="B1" s="66" t="s">
        <v>102</v>
      </c>
      <c r="C1" s="67"/>
      <c r="D1" s="67"/>
      <c r="E1" s="68" t="s">
        <v>103</v>
      </c>
      <c r="F1" s="69"/>
      <c r="G1" s="69"/>
      <c r="H1" s="37" t="s">
        <v>101</v>
      </c>
    </row>
    <row r="2" spans="1:8" ht="61.5" customHeight="1">
      <c r="A2" s="26" t="s">
        <v>74</v>
      </c>
      <c r="B2" s="60" t="s">
        <v>126</v>
      </c>
      <c r="C2" s="61"/>
      <c r="D2" s="61"/>
      <c r="E2" s="62" t="s">
        <v>127</v>
      </c>
      <c r="F2" s="62"/>
      <c r="G2" s="62"/>
      <c r="H2" s="27" t="s">
        <v>75</v>
      </c>
    </row>
    <row r="3" spans="1:8" ht="15.75" thickBot="1">
      <c r="A3" s="26" t="s">
        <v>76</v>
      </c>
      <c r="B3" s="28" t="s">
        <v>77</v>
      </c>
      <c r="C3" s="29"/>
      <c r="D3" s="29"/>
      <c r="E3" s="29"/>
      <c r="F3" s="29"/>
      <c r="G3" s="30" t="s">
        <v>78</v>
      </c>
      <c r="H3" s="31" t="s">
        <v>79</v>
      </c>
    </row>
    <row r="4" spans="1:8" ht="15.75" thickBot="1">
      <c r="A4" s="26" t="s">
        <v>80</v>
      </c>
      <c r="B4" s="28" t="s">
        <v>81</v>
      </c>
      <c r="C4" s="29"/>
      <c r="D4" s="29"/>
      <c r="E4" s="29"/>
      <c r="F4" s="29"/>
      <c r="G4" s="30" t="s">
        <v>82</v>
      </c>
      <c r="H4" s="31" t="s">
        <v>83</v>
      </c>
    </row>
    <row r="5" spans="1:8" ht="30.75" customHeight="1" thickBot="1">
      <c r="A5" s="26" t="s">
        <v>84</v>
      </c>
      <c r="B5" s="28" t="s">
        <v>90</v>
      </c>
      <c r="C5" s="29"/>
      <c r="D5" s="29"/>
      <c r="E5" s="29"/>
      <c r="F5" s="29"/>
      <c r="G5" s="30" t="s">
        <v>90</v>
      </c>
      <c r="H5" s="31" t="s">
        <v>85</v>
      </c>
    </row>
    <row r="6" spans="1:8" ht="15.75" thickBot="1">
      <c r="A6" s="26" t="s">
        <v>86</v>
      </c>
      <c r="B6" s="28" t="s">
        <v>87</v>
      </c>
      <c r="C6" s="29"/>
      <c r="D6" s="29"/>
      <c r="E6" s="29"/>
      <c r="F6" s="29"/>
      <c r="G6" s="30" t="s">
        <v>88</v>
      </c>
      <c r="H6" s="31" t="s">
        <v>89</v>
      </c>
    </row>
    <row r="7" spans="1:8" ht="25.5" customHeight="1" thickBot="1">
      <c r="A7" s="26" t="s">
        <v>91</v>
      </c>
      <c r="B7" s="38">
        <v>45996</v>
      </c>
      <c r="C7" s="38"/>
      <c r="D7" s="38"/>
      <c r="E7" s="38"/>
      <c r="F7" s="38"/>
      <c r="G7" s="39">
        <v>45996</v>
      </c>
      <c r="H7" s="31" t="s">
        <v>92</v>
      </c>
    </row>
    <row r="8" spans="1:8" ht="30">
      <c r="A8" s="32" t="s">
        <v>93</v>
      </c>
      <c r="B8" s="33" t="s">
        <v>94</v>
      </c>
      <c r="C8" s="33"/>
      <c r="D8" s="33"/>
      <c r="E8" s="33"/>
      <c r="F8" s="33"/>
      <c r="G8" s="34" t="s">
        <v>95</v>
      </c>
      <c r="H8" s="35" t="s">
        <v>96</v>
      </c>
    </row>
    <row r="9" spans="1:8" ht="15">
      <c r="A9" s="32" t="s">
        <v>97</v>
      </c>
      <c r="B9" s="63" t="s">
        <v>98</v>
      </c>
      <c r="C9" s="64"/>
      <c r="D9" s="64"/>
      <c r="E9" s="64"/>
      <c r="F9" s="64"/>
      <c r="G9" s="65"/>
      <c r="H9" s="35" t="s">
        <v>99</v>
      </c>
    </row>
  </sheetData>
  <mergeCells count="5">
    <mergeCell ref="B2:D2"/>
    <mergeCell ref="E2:G2"/>
    <mergeCell ref="B9:G9"/>
    <mergeCell ref="B1:D1"/>
    <mergeCell ref="E1:G1"/>
  </mergeCells>
  <hyperlinks>
    <hyperlink ref="B9" r:id="rId1" xr:uid="{7394B0EF-CF2F-47E3-B721-B4501BFAEBB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2C899-8DCD-4C99-A6A3-9A71FCA547A9}">
  <dimension ref="A1:E9"/>
  <sheetViews>
    <sheetView rightToLeft="1" workbookViewId="0">
      <selection activeCell="C3" sqref="C3"/>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0" t="s">
        <v>104</v>
      </c>
      <c r="B1" s="41" t="s">
        <v>105</v>
      </c>
      <c r="C1" s="41" t="s">
        <v>106</v>
      </c>
      <c r="D1" s="41" t="s">
        <v>107</v>
      </c>
      <c r="E1" s="42" t="s">
        <v>108</v>
      </c>
    </row>
    <row r="2" spans="1:5" ht="93" customHeight="1">
      <c r="A2" s="43">
        <v>1</v>
      </c>
      <c r="B2" s="50" t="s">
        <v>109</v>
      </c>
      <c r="C2" s="44" t="s">
        <v>110</v>
      </c>
      <c r="D2" s="44" t="s">
        <v>111</v>
      </c>
      <c r="E2" s="45" t="s">
        <v>112</v>
      </c>
    </row>
    <row r="3" spans="1:5" ht="94.5" customHeight="1">
      <c r="A3" s="46">
        <v>2</v>
      </c>
      <c r="B3" s="47" t="s">
        <v>114</v>
      </c>
      <c r="C3" s="48" t="s">
        <v>115</v>
      </c>
      <c r="D3" s="48" t="s">
        <v>111</v>
      </c>
      <c r="E3" s="49" t="s">
        <v>113</v>
      </c>
    </row>
    <row r="4" spans="1:5" ht="50.25" customHeight="1">
      <c r="A4" s="43">
        <v>3</v>
      </c>
      <c r="B4" s="50" t="s">
        <v>69</v>
      </c>
      <c r="C4" s="44" t="s">
        <v>116</v>
      </c>
      <c r="D4" s="44" t="s">
        <v>117</v>
      </c>
      <c r="E4" s="45" t="s">
        <v>113</v>
      </c>
    </row>
    <row r="5" spans="1:5" ht="93.75" customHeight="1">
      <c r="A5" s="46">
        <v>4</v>
      </c>
      <c r="B5" s="47" t="s">
        <v>65</v>
      </c>
      <c r="C5" s="48" t="s">
        <v>118</v>
      </c>
      <c r="D5" s="48" t="s">
        <v>111</v>
      </c>
      <c r="E5" s="49" t="s">
        <v>113</v>
      </c>
    </row>
    <row r="6" spans="1:5" ht="75.75" customHeight="1">
      <c r="A6" s="43">
        <v>5</v>
      </c>
      <c r="B6" s="50" t="s">
        <v>119</v>
      </c>
      <c r="C6" s="44" t="s">
        <v>120</v>
      </c>
      <c r="D6" s="44" t="s">
        <v>121</v>
      </c>
      <c r="E6" s="45" t="s">
        <v>113</v>
      </c>
    </row>
    <row r="7" spans="1:5" ht="50.25" customHeight="1">
      <c r="A7" s="46">
        <v>6</v>
      </c>
      <c r="B7" s="47" t="s">
        <v>67</v>
      </c>
      <c r="C7" s="48" t="s">
        <v>122</v>
      </c>
      <c r="D7" s="48" t="s">
        <v>117</v>
      </c>
      <c r="E7" s="49" t="s">
        <v>113</v>
      </c>
    </row>
    <row r="8" spans="1:5" ht="65.25" customHeight="1">
      <c r="A8" s="43">
        <v>7</v>
      </c>
      <c r="B8" s="50" t="s">
        <v>68</v>
      </c>
      <c r="C8" s="44" t="s">
        <v>123</v>
      </c>
      <c r="D8" s="44" t="s">
        <v>121</v>
      </c>
      <c r="E8" s="45" t="s">
        <v>113</v>
      </c>
    </row>
    <row r="9" spans="1:5" ht="50.25" customHeight="1">
      <c r="A9" s="51">
        <v>8</v>
      </c>
      <c r="B9" s="52" t="s">
        <v>124</v>
      </c>
      <c r="C9" s="53" t="s">
        <v>125</v>
      </c>
      <c r="D9" s="53" t="s">
        <v>117</v>
      </c>
      <c r="E9" s="54" t="s">
        <v>113</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89FB179A-4AE8-4FB3-B5FF-C7FF3569FC7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وزارات 2015</vt:lpstr>
      <vt:lpstr>البيانات الوصفية</vt:lpstr>
      <vt:lpstr>المتغيرات</vt:lpstr>
      <vt:lpstr>'وزارات 2015'!Print_Area</vt:lpstr>
      <vt:lpstr>'وزارات 2015'!Print_Titles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2024-08-07T08:59:00Z</cp:lastPrinted>
  <dcterms:created xsi:type="dcterms:W3CDTF">2011-05-16T06:04:10Z</dcterms:created>
  <dcterms:modified xsi:type="dcterms:W3CDTF">2025-07-10T04:22:18Z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8da2bb5c-e713-485b-81e9-24725739ec33</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